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u-dental\shared\Documents\Рецлова Юлия Александровна\1. мед.статистики\2. Округ\!Бланки отчетов!\Бланки отчетов 2025\"/>
    </mc:Choice>
  </mc:AlternateContent>
  <xr:revisionPtr revIDLastSave="0" documentId="13_ncr:1_{4493A8A8-A3B1-4CAD-B248-7C70AC27ECD8}" xr6:coauthVersionLast="47" xr6:coauthVersionMax="47" xr10:uidLastSave="{00000000-0000-0000-0000-000000000000}"/>
  <bookViews>
    <workbookView xWindow="-38520" yWindow="-120" windowWidth="38640" windowHeight="21240" tabRatio="560" firstSheet="7" activeTab="12" xr2:uid="{00000000-000D-0000-FFFF-FFFF00000000}"/>
  </bookViews>
  <sheets>
    <sheet name="Титульный лист" sheetId="30" r:id="rId1"/>
    <sheet name="1 информация о деятельности" sheetId="20" r:id="rId2"/>
    <sheet name="2 МТБ" sheetId="2" r:id="rId3"/>
    <sheet name="3 Охват стоматологической помощ" sheetId="22" r:id="rId4"/>
    <sheet name="4 терапия и детство ОМС (кол-в)" sheetId="27" r:id="rId5"/>
    <sheet name="5 Кач терапия + детство ОМС" sheetId="32" r:id="rId6"/>
    <sheet name="6 хирургия" sheetId="16" r:id="rId7"/>
    <sheet name="7 ортодонтия" sheetId="19" r:id="rId8"/>
    <sheet name="8 ортопедия платная" sheetId="25" r:id="rId9"/>
    <sheet name="9 рентгенология" sheetId="23" r:id="rId10"/>
    <sheet name="10 онкопатология" sheetId="7" r:id="rId11"/>
    <sheet name="11 кадровый состав" sheetId="29" r:id="rId12"/>
    <sheet name="12 Новые методики" sheetId="31" r:id="rId13"/>
    <sheet name="Справочники" sheetId="33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29" l="1"/>
  <c r="K9" i="29"/>
  <c r="E8" i="29"/>
  <c r="H8" i="29"/>
  <c r="N8" i="29"/>
  <c r="Q8" i="29"/>
  <c r="T8" i="29"/>
  <c r="W8" i="29"/>
  <c r="E9" i="29"/>
  <c r="H9" i="29"/>
  <c r="N9" i="29"/>
  <c r="Q9" i="29"/>
  <c r="T9" i="29"/>
  <c r="W9" i="29"/>
  <c r="E10" i="29"/>
  <c r="H10" i="29"/>
  <c r="N10" i="29"/>
  <c r="Q10" i="29"/>
  <c r="W10" i="29"/>
  <c r="U14" i="19"/>
  <c r="C13" i="16"/>
  <c r="W13" i="16" s="1"/>
  <c r="A13" i="32"/>
  <c r="A14" i="32" s="1"/>
  <c r="B11" i="32"/>
  <c r="C11" i="32" s="1"/>
  <c r="D11" i="32" s="1"/>
  <c r="E11" i="32" s="1"/>
  <c r="F11" i="32" s="1"/>
  <c r="G11" i="32" s="1"/>
  <c r="H11" i="32" s="1"/>
  <c r="I11" i="32" s="1"/>
  <c r="J11" i="32" s="1"/>
  <c r="K11" i="32" s="1"/>
  <c r="L11" i="32" s="1"/>
  <c r="M11" i="32" s="1"/>
  <c r="N11" i="32" s="1"/>
  <c r="O11" i="32" s="1"/>
  <c r="P11" i="32" s="1"/>
  <c r="Q11" i="32" s="1"/>
  <c r="R11" i="32" s="1"/>
  <c r="S11" i="32" s="1"/>
  <c r="T11" i="32" s="1"/>
  <c r="U11" i="32" s="1"/>
  <c r="V11" i="32" s="1"/>
  <c r="W11" i="32" s="1"/>
  <c r="X11" i="32" s="1"/>
  <c r="Y11" i="32" s="1"/>
  <c r="Z11" i="32" s="1"/>
  <c r="AA11" i="32" s="1"/>
  <c r="AB11" i="32" s="1"/>
  <c r="AC11" i="32" s="1"/>
  <c r="AD11" i="32" s="1"/>
  <c r="AE11" i="32" s="1"/>
  <c r="AF11" i="32" s="1"/>
  <c r="AG11" i="32" s="1"/>
  <c r="AH11" i="32" s="1"/>
  <c r="AI11" i="32" s="1"/>
  <c r="AJ11" i="32" s="1"/>
  <c r="AK11" i="32" s="1"/>
  <c r="AL11" i="32" s="1"/>
  <c r="AM11" i="32" s="1"/>
  <c r="AN11" i="32" s="1"/>
  <c r="AO11" i="32" s="1"/>
  <c r="AP11" i="32" s="1"/>
  <c r="AQ11" i="32" s="1"/>
  <c r="AR11" i="32" s="1"/>
  <c r="AI11" i="27"/>
  <c r="AN10" i="22"/>
  <c r="AM10" i="22"/>
  <c r="AL10" i="22"/>
  <c r="AK10" i="22"/>
  <c r="AI10" i="22" s="1"/>
  <c r="AJ10" i="22"/>
  <c r="AO10" i="22"/>
  <c r="AP10" i="22"/>
  <c r="AC10" i="22"/>
  <c r="AD10" i="22"/>
  <c r="X10" i="22"/>
  <c r="W10" i="22"/>
  <c r="R10" i="22"/>
  <c r="Q10" i="22"/>
  <c r="L10" i="22"/>
  <c r="K10" i="22"/>
  <c r="D10" i="22"/>
  <c r="C10" i="22"/>
  <c r="B8" i="31" l="1"/>
  <c r="C8" i="31" s="1"/>
  <c r="D8" i="31" s="1"/>
  <c r="E8" i="31" s="1"/>
  <c r="F8" i="31" s="1"/>
  <c r="G8" i="31" s="1"/>
  <c r="H8" i="31" s="1"/>
  <c r="I8" i="31" s="1"/>
  <c r="J8" i="31" s="1"/>
  <c r="K8" i="31" s="1"/>
  <c r="L8" i="31" s="1"/>
  <c r="M8" i="31" s="1"/>
  <c r="N8" i="31" s="1"/>
  <c r="O8" i="31" s="1"/>
  <c r="P8" i="31" s="1"/>
  <c r="Q8" i="31" s="1"/>
  <c r="R8" i="31" s="1"/>
  <c r="S8" i="31" s="1"/>
  <c r="T8" i="31" s="1"/>
  <c r="U8" i="31" s="1"/>
  <c r="V8" i="31" s="1"/>
  <c r="W8" i="31" s="1"/>
  <c r="X8" i="31" s="1"/>
  <c r="Y8" i="31" s="1"/>
  <c r="Z8" i="31" s="1"/>
  <c r="AA8" i="31" s="1"/>
  <c r="AB8" i="31" s="1"/>
  <c r="AC8" i="31" s="1"/>
  <c r="AR14" i="25" l="1"/>
  <c r="AR15" i="25"/>
  <c r="AQ14" i="25"/>
  <c r="AQ15" i="25"/>
  <c r="AB14" i="25"/>
  <c r="AB15" i="25"/>
  <c r="AA14" i="25"/>
  <c r="AA15" i="25"/>
  <c r="L14" i="25"/>
  <c r="L15" i="25"/>
  <c r="K14" i="25"/>
  <c r="K15" i="25"/>
  <c r="U15" i="19"/>
  <c r="L16" i="19"/>
  <c r="K16" i="19"/>
  <c r="R10" i="7" l="1"/>
  <c r="Q10" i="7"/>
  <c r="P10" i="7"/>
  <c r="O10" i="7"/>
  <c r="N10" i="7"/>
  <c r="M10" i="7"/>
  <c r="L10" i="7"/>
  <c r="K10" i="7"/>
  <c r="AD13" i="23"/>
  <c r="AC13" i="23"/>
  <c r="AB13" i="23"/>
  <c r="AA13" i="23"/>
  <c r="AR13" i="25"/>
  <c r="AQ13" i="25"/>
  <c r="AB13" i="25"/>
  <c r="AA13" i="25"/>
  <c r="L13" i="25"/>
  <c r="K13" i="25"/>
  <c r="V14" i="19"/>
  <c r="L14" i="19"/>
  <c r="K14" i="19"/>
  <c r="D13" i="16"/>
  <c r="X13" i="16" s="1"/>
  <c r="AN11" i="27"/>
  <c r="AX11" i="27" s="1"/>
  <c r="AT11" i="27"/>
  <c r="Z11" i="27"/>
  <c r="Y11" i="27"/>
  <c r="P11" i="27"/>
  <c r="O11" i="27"/>
  <c r="F11" i="27"/>
  <c r="E11" i="27"/>
  <c r="C11" i="27" l="1"/>
  <c r="D11" i="27"/>
  <c r="AY11" i="27"/>
  <c r="AU11" i="27"/>
  <c r="AV11" i="27"/>
  <c r="AZ11" i="27"/>
  <c r="AS11" i="27"/>
  <c r="AW11" i="27"/>
  <c r="R11" i="7" l="1"/>
  <c r="Q11" i="7"/>
  <c r="P11" i="7"/>
  <c r="O11" i="7"/>
  <c r="N11" i="7"/>
  <c r="M11" i="7"/>
  <c r="L11" i="7"/>
  <c r="K11" i="7"/>
  <c r="AD14" i="23"/>
  <c r="AC14" i="23"/>
  <c r="AB14" i="23"/>
  <c r="AA14" i="23"/>
  <c r="L15" i="19"/>
  <c r="K15" i="19"/>
  <c r="D14" i="16"/>
  <c r="X14" i="16" s="1"/>
  <c r="C14" i="16"/>
  <c r="W14" i="16" s="1"/>
  <c r="Z12" i="27"/>
  <c r="Y12" i="27"/>
  <c r="P12" i="27"/>
  <c r="O12" i="27"/>
  <c r="F12" i="27"/>
  <c r="E12" i="27"/>
  <c r="C12" i="27" l="1"/>
  <c r="V15" i="19"/>
  <c r="AN12" i="27"/>
  <c r="D12" i="27"/>
  <c r="AW12" i="27" l="1"/>
  <c r="AX12" i="27"/>
  <c r="AY12" i="27"/>
  <c r="AZ12" i="27"/>
  <c r="R12" i="7"/>
  <c r="Q12" i="7"/>
  <c r="P12" i="7"/>
  <c r="O12" i="7"/>
  <c r="N12" i="7"/>
  <c r="M12" i="7"/>
  <c r="L12" i="7"/>
  <c r="K12" i="7"/>
  <c r="AD15" i="23"/>
  <c r="AC15" i="23"/>
  <c r="AB15" i="23"/>
  <c r="AA15" i="23"/>
  <c r="D15" i="16"/>
  <c r="X15" i="16" s="1"/>
  <c r="C15" i="16"/>
  <c r="W15" i="16" s="1"/>
  <c r="AN13" i="27"/>
  <c r="AI13" i="27"/>
  <c r="Z13" i="27"/>
  <c r="Y13" i="27"/>
  <c r="P13" i="27"/>
  <c r="O13" i="27"/>
  <c r="F13" i="27"/>
  <c r="E13" i="27"/>
  <c r="D13" i="27" l="1"/>
  <c r="AU13" i="27"/>
  <c r="AV13" i="27"/>
  <c r="AT13" i="27"/>
  <c r="AS13" i="27"/>
  <c r="AZ13" i="27"/>
  <c r="AW13" i="27"/>
  <c r="AX13" i="27"/>
  <c r="AY13" i="27"/>
  <c r="C13" i="27"/>
  <c r="A11" i="7" l="1"/>
  <c r="A12" i="7" s="1"/>
  <c r="G9" i="7" l="1"/>
  <c r="H9" i="7" s="1"/>
  <c r="I9" i="7" s="1"/>
  <c r="J9" i="7" s="1"/>
  <c r="K9" i="7" s="1"/>
  <c r="L9" i="7" s="1"/>
  <c r="M9" i="7" s="1"/>
  <c r="N9" i="7" s="1"/>
  <c r="O9" i="7" s="1"/>
  <c r="P9" i="7" s="1"/>
  <c r="Q9" i="7" s="1"/>
  <c r="R9" i="7" s="1"/>
  <c r="S9" i="7" s="1"/>
  <c r="T9" i="7" s="1"/>
  <c r="U9" i="7" s="1"/>
  <c r="V9" i="7" s="1"/>
  <c r="W9" i="7" s="1"/>
  <c r="X9" i="7" s="1"/>
  <c r="Y9" i="7" s="1"/>
  <c r="Z9" i="7" s="1"/>
  <c r="AA9" i="7" s="1"/>
  <c r="AB9" i="7" s="1"/>
  <c r="AC9" i="7" s="1"/>
  <c r="AD9" i="7" s="1"/>
  <c r="AE9" i="7" s="1"/>
  <c r="AF9" i="7" s="1"/>
  <c r="AG9" i="7" s="1"/>
  <c r="AH9" i="7" s="1"/>
  <c r="AI9" i="7" s="1"/>
  <c r="AJ9" i="7" s="1"/>
  <c r="AK9" i="7" s="1"/>
  <c r="AL9" i="7" s="1"/>
  <c r="AM9" i="7" s="1"/>
  <c r="AN9" i="7" s="1"/>
  <c r="AO9" i="7" s="1"/>
  <c r="AP9" i="7" s="1"/>
  <c r="AQ9" i="7" s="1"/>
  <c r="AR9" i="7" s="1"/>
  <c r="AS9" i="7" s="1"/>
  <c r="AT9" i="7" s="1"/>
  <c r="AU9" i="7" s="1"/>
  <c r="AV9" i="7" s="1"/>
  <c r="AW9" i="7" s="1"/>
  <c r="AX9" i="7" s="1"/>
  <c r="AY9" i="7" s="1"/>
  <c r="AZ9" i="7" s="1"/>
  <c r="BA9" i="7" s="1"/>
  <c r="BB9" i="7" s="1"/>
  <c r="BC9" i="7" s="1"/>
  <c r="BD9" i="7" s="1"/>
  <c r="BE9" i="7" s="1"/>
  <c r="BF9" i="7" s="1"/>
  <c r="BG9" i="7" s="1"/>
  <c r="BH9" i="7" s="1"/>
  <c r="BI9" i="7" s="1"/>
  <c r="BJ9" i="7" s="1"/>
  <c r="BK9" i="7" s="1"/>
  <c r="BL9" i="7" s="1"/>
  <c r="BM9" i="7" s="1"/>
  <c r="BN9" i="7" s="1"/>
  <c r="BO9" i="7" s="1"/>
  <c r="BP9" i="7" s="1"/>
  <c r="BQ9" i="7" s="1"/>
  <c r="BR9" i="7" s="1"/>
  <c r="BS9" i="7" s="1"/>
  <c r="BT9" i="7" s="1"/>
  <c r="BU9" i="7" s="1"/>
  <c r="BV9" i="7" s="1"/>
  <c r="BW9" i="7" s="1"/>
  <c r="BX9" i="7" s="1"/>
  <c r="BY9" i="7" s="1"/>
  <c r="BZ9" i="7" s="1"/>
  <c r="CA9" i="7" s="1"/>
  <c r="CB9" i="7" s="1"/>
  <c r="CC9" i="7" s="1"/>
  <c r="CD9" i="7" s="1"/>
  <c r="CE9" i="7" s="1"/>
  <c r="CF9" i="7" s="1"/>
  <c r="CG9" i="7" s="1"/>
  <c r="CH9" i="7" s="1"/>
  <c r="CI9" i="7" s="1"/>
  <c r="CJ9" i="7" s="1"/>
  <c r="CK9" i="7" s="1"/>
  <c r="CL9" i="7" s="1"/>
  <c r="CM9" i="7" s="1"/>
  <c r="CN9" i="7" s="1"/>
  <c r="CO9" i="7" s="1"/>
  <c r="CP9" i="7" s="1"/>
  <c r="CQ9" i="7" s="1"/>
  <c r="CR9" i="7" s="1"/>
  <c r="CS9" i="7" s="1"/>
  <c r="CT9" i="7" s="1"/>
  <c r="CU9" i="7" s="1"/>
  <c r="CV9" i="7" s="1"/>
  <c r="CW9" i="7" s="1"/>
  <c r="CX9" i="7" s="1"/>
  <c r="CY9" i="7" s="1"/>
  <c r="CZ9" i="7" s="1"/>
  <c r="DA9" i="7" s="1"/>
  <c r="DB9" i="7" s="1"/>
  <c r="DC9" i="7" s="1"/>
  <c r="DD9" i="7" s="1"/>
  <c r="DE9" i="7" s="1"/>
  <c r="DF9" i="7" s="1"/>
  <c r="DG9" i="7" s="1"/>
  <c r="DH9" i="7" s="1"/>
  <c r="DI9" i="7" s="1"/>
  <c r="DJ9" i="7" s="1"/>
  <c r="B13" i="19" l="1"/>
  <c r="C13" i="19" s="1"/>
  <c r="D13" i="19" s="1"/>
  <c r="E13" i="19" s="1"/>
  <c r="F13" i="19" s="1"/>
  <c r="G13" i="19" s="1"/>
  <c r="H13" i="19" s="1"/>
  <c r="I13" i="19" s="1"/>
  <c r="J13" i="19" s="1"/>
  <c r="K13" i="19" l="1"/>
  <c r="L13" i="19" s="1"/>
  <c r="M13" i="19" s="1"/>
  <c r="N13" i="19" s="1"/>
  <c r="O13" i="19" s="1"/>
  <c r="P13" i="19" s="1"/>
  <c r="Q13" i="19" s="1"/>
  <c r="R13" i="19" s="1"/>
  <c r="S13" i="19" s="1"/>
  <c r="T13" i="19" s="1"/>
  <c r="U13" i="19" s="1"/>
  <c r="V13" i="19" s="1"/>
  <c r="W13" i="19" s="1"/>
  <c r="X13" i="19" s="1"/>
  <c r="Y13" i="19" s="1"/>
  <c r="Z13" i="19" s="1"/>
  <c r="AA13" i="19" s="1"/>
  <c r="AB13" i="19" s="1"/>
  <c r="AC13" i="19" s="1"/>
  <c r="AD13" i="19" s="1"/>
  <c r="AE13" i="19" s="1"/>
  <c r="AF13" i="19" s="1"/>
  <c r="B10" i="27"/>
  <c r="C10" i="27" s="1"/>
  <c r="D10" i="27" s="1"/>
  <c r="E10" i="27" s="1"/>
  <c r="F10" i="27" s="1"/>
  <c r="G10" i="27" s="1"/>
  <c r="H10" i="27" s="1"/>
  <c r="I10" i="27" s="1"/>
  <c r="J10" i="27" s="1"/>
  <c r="K10" i="27" s="1"/>
  <c r="L10" i="27" s="1"/>
  <c r="M10" i="27" s="1"/>
  <c r="N10" i="27" s="1"/>
  <c r="O10" i="27" s="1"/>
  <c r="P10" i="27" s="1"/>
  <c r="Q10" i="27" s="1"/>
  <c r="R10" i="27" s="1"/>
  <c r="S10" i="27" s="1"/>
  <c r="T10" i="27" s="1"/>
  <c r="U10" i="27" s="1"/>
  <c r="V10" i="27" s="1"/>
  <c r="W10" i="27" s="1"/>
  <c r="X10" i="27" s="1"/>
  <c r="Y10" i="27" s="1"/>
  <c r="Z10" i="27" s="1"/>
  <c r="AA10" i="27" s="1"/>
  <c r="AB10" i="27" s="1"/>
  <c r="AC10" i="27" s="1"/>
  <c r="AD10" i="27" s="1"/>
  <c r="AE10" i="27" s="1"/>
  <c r="AF10" i="27" s="1"/>
  <c r="AG10" i="27" s="1"/>
  <c r="AH10" i="27" s="1"/>
  <c r="AI10" i="27" s="1"/>
  <c r="AJ10" i="27" s="1"/>
  <c r="AK10" i="27" s="1"/>
  <c r="AL10" i="27" s="1"/>
  <c r="AM10" i="27" s="1"/>
  <c r="AN10" i="27" s="1"/>
  <c r="AO10" i="27" s="1"/>
  <c r="AP10" i="27" s="1"/>
  <c r="AQ10" i="27" s="1"/>
  <c r="AR10" i="27" s="1"/>
  <c r="AS10" i="27" s="1"/>
  <c r="AT10" i="27" s="1"/>
  <c r="AU10" i="27" s="1"/>
  <c r="AV10" i="27" s="1"/>
  <c r="AW10" i="27" s="1"/>
  <c r="AX10" i="27" s="1"/>
  <c r="AY10" i="27" s="1"/>
  <c r="AZ10" i="27" s="1"/>
  <c r="B12" i="25" l="1"/>
  <c r="C12" i="25" s="1"/>
  <c r="D12" i="25" s="1"/>
  <c r="E12" i="25" s="1"/>
  <c r="F12" i="25" s="1"/>
  <c r="G12" i="25" s="1"/>
  <c r="H12" i="25" s="1"/>
  <c r="I12" i="25" s="1"/>
  <c r="J12" i="25" s="1"/>
  <c r="K12" i="25" s="1"/>
  <c r="L12" i="25" s="1"/>
  <c r="M12" i="25" s="1"/>
  <c r="N12" i="25" s="1"/>
  <c r="O12" i="25" s="1"/>
  <c r="P12" i="25" s="1"/>
  <c r="Q12" i="25" s="1"/>
  <c r="R12" i="25" s="1"/>
  <c r="S12" i="25" s="1"/>
  <c r="T12" i="25" s="1"/>
  <c r="U12" i="25" s="1"/>
  <c r="V12" i="25" s="1"/>
  <c r="W12" i="25" s="1"/>
  <c r="X12" i="25" s="1"/>
  <c r="Y12" i="25" s="1"/>
  <c r="Z12" i="25" s="1"/>
  <c r="AA12" i="25" s="1"/>
  <c r="AB12" i="25" s="1"/>
  <c r="AC12" i="25" s="1"/>
  <c r="AD12" i="25" s="1"/>
  <c r="AE12" i="25" s="1"/>
  <c r="AF12" i="25" s="1"/>
  <c r="AG12" i="25" s="1"/>
  <c r="AH12" i="25" s="1"/>
  <c r="AI12" i="25" s="1"/>
  <c r="AJ12" i="25" s="1"/>
  <c r="AK12" i="25" s="1"/>
  <c r="AL12" i="25" s="1"/>
  <c r="AM12" i="25" s="1"/>
  <c r="AN12" i="25" s="1"/>
  <c r="AO12" i="25" s="1"/>
  <c r="AP12" i="25" s="1"/>
  <c r="AQ12" i="25" s="1"/>
  <c r="AR12" i="25" s="1"/>
  <c r="AS12" i="25" s="1"/>
  <c r="AT12" i="25" s="1"/>
  <c r="AU12" i="25" s="1"/>
  <c r="AV12" i="25" s="1"/>
  <c r="AW12" i="25" s="1"/>
  <c r="AX12" i="25" s="1"/>
  <c r="B12" i="23" l="1"/>
  <c r="C12" i="23" s="1"/>
  <c r="D12" i="23" s="1"/>
  <c r="E12" i="23" s="1"/>
  <c r="F12" i="23" s="1"/>
  <c r="G12" i="23" s="1"/>
  <c r="H12" i="23" s="1"/>
  <c r="I12" i="23" s="1"/>
  <c r="J12" i="23" s="1"/>
  <c r="K12" i="23" s="1"/>
  <c r="L12" i="23" s="1"/>
  <c r="M12" i="23" s="1"/>
  <c r="N12" i="23" s="1"/>
  <c r="O12" i="23" s="1"/>
  <c r="P12" i="23" s="1"/>
  <c r="Q12" i="23" s="1"/>
  <c r="R12" i="23" s="1"/>
  <c r="S12" i="23" s="1"/>
  <c r="T12" i="23" s="1"/>
  <c r="U12" i="23" s="1"/>
  <c r="V12" i="23" s="1"/>
  <c r="W12" i="23" s="1"/>
  <c r="X12" i="23" s="1"/>
  <c r="Y12" i="23" s="1"/>
  <c r="Z12" i="23" s="1"/>
  <c r="AA12" i="23" s="1"/>
  <c r="AB12" i="23" s="1"/>
  <c r="AC12" i="23" s="1"/>
  <c r="AD12" i="23" s="1"/>
  <c r="AE12" i="23" s="1"/>
  <c r="AF12" i="23" s="1"/>
  <c r="AG12" i="23" s="1"/>
  <c r="AH12" i="23" s="1"/>
  <c r="AI12" i="23" s="1"/>
  <c r="AJ12" i="23" s="1"/>
  <c r="AK12" i="23" s="1"/>
  <c r="AL12" i="23" s="1"/>
  <c r="AM12" i="23" s="1"/>
  <c r="AN12" i="23" s="1"/>
  <c r="AO12" i="23" s="1"/>
  <c r="AP12" i="23" s="1"/>
  <c r="AQ12" i="23" s="1"/>
  <c r="AR12" i="23" s="1"/>
  <c r="AS12" i="23" s="1"/>
  <c r="AT12" i="23" s="1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l="1"/>
  <c r="P10" i="2" s="1"/>
  <c r="Q10" i="2" s="1"/>
  <c r="R10" i="2" s="1"/>
  <c r="S10" i="2" s="1"/>
  <c r="T10" i="2" s="1"/>
  <c r="U10" i="2" s="1"/>
  <c r="V10" i="2" s="1"/>
  <c r="W10" i="2" s="1"/>
  <c r="X10" i="2" s="1"/>
  <c r="Y10" i="2" s="1"/>
  <c r="Z10" i="2" s="1"/>
  <c r="AA10" i="2" s="1"/>
  <c r="AB10" i="2" s="1"/>
  <c r="AC10" i="2" s="1"/>
  <c r="AD10" i="2" s="1"/>
  <c r="AE10" i="2" s="1"/>
  <c r="AF10" i="2" s="1"/>
  <c r="AG10" i="2" s="1"/>
  <c r="AH10" i="2" s="1"/>
  <c r="AI10" i="2" s="1"/>
  <c r="AJ10" i="2" s="1"/>
  <c r="AK10" i="2" s="1"/>
  <c r="AL10" i="2" s="1"/>
  <c r="AM10" i="2" s="1"/>
  <c r="AN10" i="2" s="1"/>
  <c r="AO10" i="2" s="1"/>
  <c r="AP10" i="2" s="1"/>
  <c r="B9" i="22"/>
  <c r="C9" i="22" s="1"/>
  <c r="D9" i="22" s="1"/>
  <c r="E9" i="22" s="1"/>
  <c r="F9" i="22" s="1"/>
  <c r="G9" i="22" s="1"/>
  <c r="H9" i="22" s="1"/>
  <c r="I9" i="22" s="1"/>
  <c r="J9" i="22" s="1"/>
  <c r="K9" i="22" s="1"/>
  <c r="L9" i="22" s="1"/>
  <c r="M9" i="22" s="1"/>
  <c r="N9" i="22" s="1"/>
  <c r="O9" i="22" s="1"/>
  <c r="P9" i="22" s="1"/>
  <c r="Q9" i="22" s="1"/>
  <c r="R9" i="22" s="1"/>
  <c r="S9" i="22" s="1"/>
  <c r="T9" i="22" s="1"/>
  <c r="U9" i="22" s="1"/>
  <c r="V9" i="22" s="1"/>
  <c r="W9" i="22" s="1"/>
  <c r="X9" i="22" s="1"/>
  <c r="Y9" i="22" s="1"/>
  <c r="Z9" i="22" s="1"/>
  <c r="AA9" i="22" s="1"/>
  <c r="AB9" i="22" s="1"/>
  <c r="AC9" i="22" s="1"/>
  <c r="AD9" i="22" s="1"/>
  <c r="AE9" i="22" s="1"/>
  <c r="AF9" i="22" s="1"/>
  <c r="AG9" i="22" s="1"/>
  <c r="AH9" i="22" s="1"/>
  <c r="B12" i="16"/>
  <c r="C12" i="16" s="1"/>
  <c r="D12" i="16" s="1"/>
  <c r="E12" i="16" s="1"/>
  <c r="F12" i="16" s="1"/>
  <c r="G12" i="16" s="1"/>
  <c r="H12" i="16" s="1"/>
  <c r="I12" i="16" s="1"/>
  <c r="J12" i="16" s="1"/>
  <c r="K12" i="16" s="1"/>
  <c r="L12" i="16" s="1"/>
  <c r="M12" i="16" s="1"/>
  <c r="N12" i="16" s="1"/>
  <c r="O12" i="16" s="1"/>
  <c r="P12" i="16" s="1"/>
  <c r="Q12" i="16" s="1"/>
  <c r="R12" i="16" s="1"/>
  <c r="S12" i="16" s="1"/>
  <c r="T12" i="16" s="1"/>
  <c r="U12" i="16" s="1"/>
  <c r="V12" i="16" s="1"/>
  <c r="W12" i="16" s="1"/>
  <c r="X12" i="16" s="1"/>
  <c r="Y12" i="16" s="1"/>
  <c r="Z12" i="16" s="1"/>
  <c r="AA12" i="16" s="1"/>
  <c r="AB12" i="16" s="1"/>
  <c r="AC12" i="16" s="1"/>
  <c r="AD12" i="16" s="1"/>
  <c r="AE12" i="16" s="1"/>
  <c r="AF12" i="16" s="1"/>
  <c r="AG12" i="16" s="1"/>
  <c r="AH12" i="16" s="1"/>
  <c r="AI12" i="16" s="1"/>
  <c r="AJ12" i="16" s="1"/>
  <c r="AK12" i="16" s="1"/>
  <c r="AL12" i="16" s="1"/>
  <c r="AM12" i="16" s="1"/>
  <c r="AN12" i="16" s="1"/>
  <c r="AO12" i="16" s="1"/>
  <c r="AP12" i="16" s="1"/>
  <c r="B9" i="20"/>
  <c r="C9" i="20" s="1"/>
  <c r="D9" i="20" s="1"/>
  <c r="E9" i="20" s="1"/>
  <c r="F9" i="20" s="1"/>
  <c r="G9" i="20" s="1"/>
  <c r="H9" i="20" s="1"/>
  <c r="I9" i="20" s="1"/>
  <c r="J9" i="20" s="1"/>
  <c r="K9" i="20" s="1"/>
  <c r="L9" i="20" s="1"/>
  <c r="M9" i="20" s="1"/>
  <c r="N9" i="20" s="1"/>
  <c r="O9" i="20" s="1"/>
  <c r="P9" i="20" s="1"/>
  <c r="Q9" i="20" s="1"/>
  <c r="R9" i="20" s="1"/>
  <c r="S9" i="20" s="1"/>
  <c r="T9" i="20" s="1"/>
  <c r="U9" i="20" s="1"/>
  <c r="V9" i="20" s="1"/>
  <c r="W9" i="20" s="1"/>
  <c r="X9" i="20" s="1"/>
  <c r="Y9" i="20" s="1"/>
  <c r="Z9" i="20" s="1"/>
  <c r="AA9" i="20" s="1"/>
  <c r="AB9" i="20" s="1"/>
  <c r="AC9" i="20" l="1"/>
  <c r="AI12" i="27"/>
  <c r="AS12" i="27" s="1"/>
  <c r="AT12" i="27" l="1"/>
  <c r="AU12" i="27"/>
  <c r="AV12" i="27"/>
</calcChain>
</file>

<file path=xl/sharedStrings.xml><?xml version="1.0" encoding="utf-8"?>
<sst xmlns="http://schemas.openxmlformats.org/spreadsheetml/2006/main" count="565" uniqueCount="225">
  <si>
    <t>свыше 10 лет</t>
  </si>
  <si>
    <t>всего</t>
  </si>
  <si>
    <t>Стоматологическая поликлиника</t>
  </si>
  <si>
    <t>Посещений в смену</t>
  </si>
  <si>
    <t>Посещений на 1 санацию</t>
  </si>
  <si>
    <t>Санаций в смену</t>
  </si>
  <si>
    <t>Пломб в смену</t>
  </si>
  <si>
    <t>Пломб на 1 санацию</t>
  </si>
  <si>
    <t>Соотношение неосложненого кариеса к осложненному</t>
  </si>
  <si>
    <t>Количество установленых имплантатов</t>
  </si>
  <si>
    <t>Всего</t>
  </si>
  <si>
    <t>Дети 0 - 14 лет</t>
  </si>
  <si>
    <t>Взрослые старше 18 лет</t>
  </si>
  <si>
    <t>Диагностическая работа</t>
  </si>
  <si>
    <t>компьютерных томографий</t>
  </si>
  <si>
    <t>Индекс отсева</t>
  </si>
  <si>
    <t>Таблица 1</t>
  </si>
  <si>
    <t>стоматологические кабинеты (количество)</t>
  </si>
  <si>
    <t>ДДУ</t>
  </si>
  <si>
    <t>ВУЗ</t>
  </si>
  <si>
    <t>школы</t>
  </si>
  <si>
    <t>Сеть стоматологических учреждений и осуществляемые виды медицинской помощи</t>
  </si>
  <si>
    <t>Таблица 2</t>
  </si>
  <si>
    <t>№ п/п</t>
  </si>
  <si>
    <t>количество (всего)</t>
  </si>
  <si>
    <t>Таблица 8</t>
  </si>
  <si>
    <t>20-24</t>
  </si>
  <si>
    <t>25-29</t>
  </si>
  <si>
    <t>30-34</t>
  </si>
  <si>
    <t>35-39</t>
  </si>
  <si>
    <t>50-54</t>
  </si>
  <si>
    <t>55-59</t>
  </si>
  <si>
    <t>15-17</t>
  </si>
  <si>
    <t>18-19</t>
  </si>
  <si>
    <t>Наименование МО</t>
  </si>
  <si>
    <t>Наименование  МО</t>
  </si>
  <si>
    <t>из них</t>
  </si>
  <si>
    <t>Наименование территории</t>
  </si>
  <si>
    <t>Проведен онкоскрининг</t>
  </si>
  <si>
    <t>до 14 лет</t>
  </si>
  <si>
    <t>40-44</t>
  </si>
  <si>
    <t>45-49</t>
  </si>
  <si>
    <t>60 и старще</t>
  </si>
  <si>
    <t xml:space="preserve">число лиц с подозрением на онкопатологию </t>
  </si>
  <si>
    <t>число лиц с подтвержденным диагнозом</t>
  </si>
  <si>
    <t>м</t>
  </si>
  <si>
    <t>ж</t>
  </si>
  <si>
    <t>Первичных всего</t>
  </si>
  <si>
    <t>стоматологические установки</t>
  </si>
  <si>
    <t>автоклавы</t>
  </si>
  <si>
    <t>ОПТГ</t>
  </si>
  <si>
    <t>Информация о количестве и сроке эксплуатации медицинского оборудования</t>
  </si>
  <si>
    <t>Операций в смену</t>
  </si>
  <si>
    <t>Хирургическая     стоматология</t>
  </si>
  <si>
    <t>военкоматы</t>
  </si>
  <si>
    <t>стоматология общей практики</t>
  </si>
  <si>
    <t>из них по ОМС</t>
  </si>
  <si>
    <t>Количество аппаратов на 1 пациента, закончившего лечение (по ОМС)</t>
  </si>
  <si>
    <t xml:space="preserve">Всего </t>
  </si>
  <si>
    <t>Случаи детского протезирования</t>
  </si>
  <si>
    <t xml:space="preserve">съемные </t>
  </si>
  <si>
    <t>частичные</t>
  </si>
  <si>
    <t>полные</t>
  </si>
  <si>
    <t>коронки</t>
  </si>
  <si>
    <t>штампованно - паянных</t>
  </si>
  <si>
    <t>литых</t>
  </si>
  <si>
    <t>Изготовлено одиночных коронок</t>
  </si>
  <si>
    <t>Изготовлено культевых вкладок</t>
  </si>
  <si>
    <t>Изготовлено съемных протезов</t>
  </si>
  <si>
    <t>пластиночных</t>
  </si>
  <si>
    <t>частичных</t>
  </si>
  <si>
    <t>Ортодонтия</t>
  </si>
  <si>
    <t>пластмассовых</t>
  </si>
  <si>
    <t>бюгельных</t>
  </si>
  <si>
    <t xml:space="preserve">Первичных </t>
  </si>
  <si>
    <t xml:space="preserve">0 - 17 лет </t>
  </si>
  <si>
    <t>18 лет  и старше</t>
  </si>
  <si>
    <t>Ранее санированных</t>
  </si>
  <si>
    <t>Здоровых</t>
  </si>
  <si>
    <t>Таблица 7</t>
  </si>
  <si>
    <t xml:space="preserve">Информация об онкопатологии в стоматологии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</si>
  <si>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Сеть стоматологических учреждений (на основании лицензии на осуществление медицинской деятельности)</t>
  </si>
  <si>
    <t>Осуществляемы виды деятельности стоматологической помощи (на основании лицензии на осуществление медицинской деятельности)</t>
  </si>
  <si>
    <t>Таблица 3</t>
  </si>
  <si>
    <t>Таблица 5</t>
  </si>
  <si>
    <t>Операций синус-лифтинга</t>
  </si>
  <si>
    <t>женских консультации</t>
  </si>
  <si>
    <t>металлокерамических</t>
  </si>
  <si>
    <t>безметалловых</t>
  </si>
  <si>
    <t>полных</t>
  </si>
  <si>
    <t>аспирационные системы</t>
  </si>
  <si>
    <t>компрессоры</t>
  </si>
  <si>
    <t>Удалено зубов</t>
  </si>
  <si>
    <t>Всего исследований</t>
  </si>
  <si>
    <t>Санированных</t>
  </si>
  <si>
    <t>Стом кабинеты при многопрофи-льных МО</t>
  </si>
  <si>
    <t>на пром.              предприятиях</t>
  </si>
  <si>
    <t>из них детская поликлиника (как юр лицо)</t>
  </si>
  <si>
    <t>Посещений  в смену</t>
  </si>
  <si>
    <t>автоклавы для наконечников</t>
  </si>
  <si>
    <t>приобретено в отчетном году</t>
  </si>
  <si>
    <t>Дентальный КТ</t>
  </si>
  <si>
    <t>Рентгенодиагностическое оборудование</t>
  </si>
  <si>
    <t>Цифровых</t>
  </si>
  <si>
    <t>Пленочных</t>
  </si>
  <si>
    <t>Рентгенология в стоматологии</t>
  </si>
  <si>
    <t>Информация о  населении в муниципальном образовании</t>
  </si>
  <si>
    <t>Подростки             15 - 17 лет включительно</t>
  </si>
  <si>
    <t>Количественные показатели</t>
  </si>
  <si>
    <t>по поводу кариеса</t>
  </si>
  <si>
    <t>по поводу осложненного кариеса</t>
  </si>
  <si>
    <t>В системе ОМС</t>
  </si>
  <si>
    <t>Качественные показатели</t>
  </si>
  <si>
    <t>на детском приеме</t>
  </si>
  <si>
    <t>на взрослом приеме</t>
  </si>
  <si>
    <t>на смешанном приеме</t>
  </si>
  <si>
    <t>Информация о стоматологическом здоровье жителей Югры</t>
  </si>
  <si>
    <t>Всего вылечено зубов</t>
  </si>
  <si>
    <t>18 и старше                    (КСГ 5+6)</t>
  </si>
  <si>
    <t xml:space="preserve">0-17 лет </t>
  </si>
  <si>
    <t xml:space="preserve">18 и старше                   </t>
  </si>
  <si>
    <t xml:space="preserve">18 и старше                  </t>
  </si>
  <si>
    <t>По бюджету</t>
  </si>
  <si>
    <t>Платно, в том числе по договорам с организациями и СМО</t>
  </si>
  <si>
    <t>в том числе постоянных  зубов у детей (0-17 лет)</t>
  </si>
  <si>
    <t>из них по ортодонтическим показаниям  (КСГ18, 18.1)</t>
  </si>
  <si>
    <t>Шинирование (КСГ 24)</t>
  </si>
  <si>
    <t>Дентальная имплантация</t>
  </si>
  <si>
    <t>Количестенные показатели</t>
  </si>
  <si>
    <t xml:space="preserve">Всего                    </t>
  </si>
  <si>
    <t xml:space="preserve">Всего                </t>
  </si>
  <si>
    <t xml:space="preserve">Операций </t>
  </si>
  <si>
    <t xml:space="preserve">Шинирование </t>
  </si>
  <si>
    <t>Платный прием</t>
  </si>
  <si>
    <t>из них Брекет-система</t>
  </si>
  <si>
    <t>Дентальный аппарат (радиовизиограф )</t>
  </si>
  <si>
    <t>Дентальный аппарат (пленочныйф )</t>
  </si>
  <si>
    <t>Соотношение операций к  удаленным зубам</t>
  </si>
  <si>
    <t xml:space="preserve">из них по ортодонтическим показаниям  </t>
  </si>
  <si>
    <t>штампованных</t>
  </si>
  <si>
    <t>из диоксида циркония</t>
  </si>
  <si>
    <t>керамические, прессованные</t>
  </si>
  <si>
    <t>Всего вылечено зубов (по ф. 30,                             все источники)</t>
  </si>
  <si>
    <t>Таблица 4</t>
  </si>
  <si>
    <t>Таблица 6</t>
  </si>
  <si>
    <t xml:space="preserve">Количественные показатели лечения твердых тканей зубов взрослому и детскому населению </t>
  </si>
  <si>
    <t>Ортопедическая стоматология (за исключением льготного зубопротезирования)</t>
  </si>
  <si>
    <t>% санированных от первичных</t>
  </si>
  <si>
    <t>Приложение 9</t>
  </si>
  <si>
    <t>Таблица 10</t>
  </si>
  <si>
    <t>Доля санированных+ранее санированных+здоровых от первичных (%)</t>
  </si>
  <si>
    <t>Удалено зубов всего</t>
  </si>
  <si>
    <t>Количество лиц, получивших зубные протезы</t>
  </si>
  <si>
    <t>Число починок зубных протезов</t>
  </si>
  <si>
    <t>Количество изготовленных зубных протезов</t>
  </si>
  <si>
    <t>Количество имплантатов, взятых на ортопедичекское лечение (коронок, опорных зубов и пр)</t>
  </si>
  <si>
    <t>Изготовлено коронок в мостовидных протезах</t>
  </si>
  <si>
    <t>из них    0-17</t>
  </si>
  <si>
    <t>Количество пациентов, взятых на ортодонтическое лечение                      0-17 лет                                                                                                 (это не обязательно первичный ортодонтический пациент)</t>
  </si>
  <si>
    <t>Количество лиц, закончивших ортодонтическое лечение              0-17 лет                                                           (полностью, а не этап)</t>
  </si>
  <si>
    <t>Количество пациентов, взятых на ортодонтическое лечение                                                                                                 (это не обязательно первичный ортодонтический пациент)</t>
  </si>
  <si>
    <t>Количество лиц, закончивших ортодонтическое лечение                  (полностью, а не этап)</t>
  </si>
  <si>
    <t>Всего Санированных, Ранее санированных, здоровых</t>
  </si>
  <si>
    <t>абс</t>
  </si>
  <si>
    <t>из них с применением аппарата АФС</t>
  </si>
  <si>
    <t>отн</t>
  </si>
  <si>
    <t>количество передвижных стоматологических комплексов</t>
  </si>
  <si>
    <t>врачи-стоматологи общей практики</t>
  </si>
  <si>
    <t>врачи-стоматологи-хирурги</t>
  </si>
  <si>
    <t>врачи-стоматологи-ортопеды</t>
  </si>
  <si>
    <t>врачи-стоматологи детские</t>
  </si>
  <si>
    <t>врачи-ортодонты</t>
  </si>
  <si>
    <t>зубные врачи</t>
  </si>
  <si>
    <t>средний возраст</t>
  </si>
  <si>
    <t>сумма возрастов</t>
  </si>
  <si>
    <t>Анализ кадрового состава</t>
  </si>
  <si>
    <t>Приложение 11</t>
  </si>
  <si>
    <t xml:space="preserve">у взрослых (КСГ 19.2, 20, 21) </t>
  </si>
  <si>
    <t xml:space="preserve"> у детей (19.1, 20, 21)</t>
  </si>
  <si>
    <t>СУЗ</t>
  </si>
  <si>
    <t>Стом кабинеты в спец учреждениях</t>
  </si>
  <si>
    <t>Стом кабинеты при ОВП</t>
  </si>
  <si>
    <t>из них в школьных стом кабиентах</t>
  </si>
  <si>
    <t>портативные стоматологические установки</t>
  </si>
  <si>
    <t>Качественные показатели лечения твердых тканей зубов взрослому и детскому населению (в системе ОМС для бюджетных МО или по бюджету для казенных МО)</t>
  </si>
  <si>
    <t>Отчетственный за приемку формы:</t>
  </si>
  <si>
    <t>Ханты-Мансийского автономного округа-Югры</t>
  </si>
  <si>
    <t xml:space="preserve">Мониторинг работы стоматологической службы </t>
  </si>
  <si>
    <t>Количество посталенных пломб в системе ОМС</t>
  </si>
  <si>
    <t>цемент</t>
  </si>
  <si>
    <t>ХОМ</t>
  </si>
  <si>
    <t>СОМ</t>
  </si>
  <si>
    <t>в рамках ПГГ</t>
  </si>
  <si>
    <t>за счет средств граждан</t>
  </si>
  <si>
    <t>2024 год</t>
  </si>
  <si>
    <t>врачи-стоматологи-терапевты</t>
  </si>
  <si>
    <t>Доля пломб</t>
  </si>
  <si>
    <t>за 2025 год</t>
  </si>
  <si>
    <t>Рецлова Юлия Александовна 8 902 81 49 558, retslovaya@dental86.ru</t>
  </si>
  <si>
    <t>Онкоскрининг стоматологических заболеваний</t>
  </si>
  <si>
    <t>Изготовление ортопедических конструкций с использованием лицевой дуги</t>
  </si>
  <si>
    <t>Применение цифровой рентгенографии (КЛКТ, ОПТГ)</t>
  </si>
  <si>
    <t>Костнопластические методы лечения в хирургической стоматологии, в том числе с применением цифровых технологий</t>
  </si>
  <si>
    <t>Внедрение функциональных методов диагностики и лечения пациентов с мышечно-суставной дисфункцией ВНЧС</t>
  </si>
  <si>
    <t>Технологии раннего ортодонтического лечения (профилактические протезы, вестибулярные пластинки, трейнеры)</t>
  </si>
  <si>
    <t>Стом отделения при много-профильных  МО</t>
  </si>
  <si>
    <t>Ставится 1, если есть, а не количество кабинетов, отделений)</t>
  </si>
  <si>
    <t>2024 сумма граф 5+15+25</t>
  </si>
  <si>
    <t>2025 сумма граф 6+16+26</t>
  </si>
  <si>
    <t>0-17 лет                               (КСГ 12.1, 12.2)</t>
  </si>
  <si>
    <t>18 и старше                    (КСГ 4)</t>
  </si>
  <si>
    <t>0-17 лет                     (КСГ 13.1, 13.2+14.1+14.2)</t>
  </si>
  <si>
    <t>2025 год</t>
  </si>
  <si>
    <t>Всего                      (КСГ 17, 18.1, 18.2)</t>
  </si>
  <si>
    <t>Всего                  (КСГ 18.1)</t>
  </si>
  <si>
    <t>2024 (сумма граф 5+25+33)</t>
  </si>
  <si>
    <t>2025 (сумма граф 6+26+34)</t>
  </si>
  <si>
    <t>Планирование дентальной имплантации с применением цифровых технологий</t>
  </si>
  <si>
    <t>сколько выполнено услуг</t>
  </si>
  <si>
    <t>Приложение 12</t>
  </si>
  <si>
    <t>Информация о внедрении новых методик диагностики, лечения и реабилитации пациентов с основными стоматологическими заболеваниями</t>
  </si>
  <si>
    <r>
      <t xml:space="preserve">1. Внедренные методики до 2025 года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(поставить 1, есди внедрено)</t>
    </r>
  </si>
  <si>
    <r>
      <t xml:space="preserve">2. Внедренные методики в 2025 году           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(указать сколько выполнено услуг внедренной методики)</t>
    </r>
  </si>
  <si>
    <r>
      <t xml:space="preserve">3. Планируемые к внедрению  методики в 2026 году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(1 - да, 0 - нет, если какая-то методика внедрена частично, расписать что конкретно реализовано (прошло обучение, произведена закупка оборудования и т.д.)</t>
    </r>
  </si>
  <si>
    <t>1. да/ 0. 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</si>
</sst>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6" borderId="14" applyNumberFormat="0" applyAlignment="0" applyProtection="0"/>
    <xf numFmtId="0" fontId="9" fillId="7" borderId="0" applyNumberFormat="0" applyBorder="0" applyAlignment="0" applyProtection="0"/>
    <xf numFmtId="0" fontId="20" fillId="0" borderId="0"/>
  </cellStyleXfs>
  <cellXfs count="3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2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2" borderId="1" xfId="0" applyFont="1" applyFill="1" applyBorder="1" applyAlignment="1">
      <alignment horizontal="center" wrapText="1"/>
    </xf>
    <xf numFmtId="0" fontId="21" fillId="0" borderId="0" xfId="0" applyFont="1"/>
    <xf numFmtId="0" fontId="10" fillId="2" borderId="0" xfId="0" applyFont="1" applyFill="1" applyAlignment="1">
      <alignment horizontal="center"/>
    </xf>
    <xf numFmtId="0" fontId="1" fillId="0" borderId="0" xfId="0" applyFont="1" applyAlignment="1">
      <alignment vertical="center"/>
    </xf>
    <xf numFmtId="0" fontId="18" fillId="0" borderId="0" xfId="0" applyFont="1" applyAlignment="1">
      <alignment wrapText="1"/>
    </xf>
    <xf numFmtId="0" fontId="15" fillId="0" borderId="0" xfId="0" applyFont="1"/>
    <xf numFmtId="0" fontId="18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wrapText="1"/>
    </xf>
    <xf numFmtId="0" fontId="12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0" fontId="10" fillId="0" borderId="0" xfId="0" applyFont="1"/>
    <xf numFmtId="0" fontId="22" fillId="0" borderId="0" xfId="0" applyFont="1" applyAlignment="1">
      <alignment horizontal="center" wrapText="1"/>
    </xf>
    <xf numFmtId="0" fontId="16" fillId="0" borderId="0" xfId="0" applyFont="1"/>
    <xf numFmtId="0" fontId="1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13" fillId="0" borderId="0" xfId="0" applyFont="1" applyAlignment="1">
      <alignment horizont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0" xfId="0" applyFont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7" fillId="8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3" fillId="0" borderId="0" xfId="0" applyFont="1" applyAlignment="1">
      <alignment horizontal="center" vertical="center" textRotation="90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0" fillId="0" borderId="8" xfId="0" applyBorder="1"/>
    <xf numFmtId="0" fontId="1" fillId="0" borderId="13" xfId="0" applyFont="1" applyBorder="1" applyAlignment="1">
      <alignment vertical="center"/>
    </xf>
    <xf numFmtId="0" fontId="0" fillId="0" borderId="13" xfId="0" applyBorder="1"/>
    <xf numFmtId="0" fontId="0" fillId="0" borderId="9" xfId="0" applyBorder="1"/>
    <xf numFmtId="0" fontId="17" fillId="0" borderId="0" xfId="0" applyFont="1"/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horizontal="center" wrapText="1"/>
    </xf>
    <xf numFmtId="0" fontId="23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17" fillId="8" borderId="1" xfId="0" applyFont="1" applyFill="1" applyBorder="1" applyAlignment="1">
      <alignment horizontal="center" vertical="center"/>
    </xf>
    <xf numFmtId="1" fontId="17" fillId="8" borderId="1" xfId="0" applyNumberFormat="1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/>
    </xf>
    <xf numFmtId="0" fontId="10" fillId="8" borderId="1" xfId="0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7" fillId="0" borderId="8" xfId="0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7" fillId="8" borderId="1" xfId="0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4" fillId="0" borderId="5" xfId="1" applyFont="1" applyFill="1" applyBorder="1" applyAlignment="1">
      <alignment horizontal="center" vertical="top" wrapText="1"/>
    </xf>
    <xf numFmtId="0" fontId="24" fillId="8" borderId="5" xfId="1" applyFont="1" applyFill="1" applyBorder="1" applyAlignment="1">
      <alignment horizontal="center" vertical="top" wrapText="1"/>
    </xf>
    <xf numFmtId="0" fontId="15" fillId="0" borderId="0" xfId="0" applyFont="1" applyAlignment="1">
      <alignment wrapText="1"/>
    </xf>
    <xf numFmtId="0" fontId="25" fillId="0" borderId="0" xfId="0" applyFont="1"/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0" fillId="2" borderId="1" xfId="0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" fontId="17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0" fontId="26" fillId="8" borderId="1" xfId="0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7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9" fillId="11" borderId="1" xfId="0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 vertical="center" wrapText="1"/>
    </xf>
    <xf numFmtId="0" fontId="10" fillId="11" borderId="6" xfId="0" applyFont="1" applyFill="1" applyBorder="1" applyAlignment="1">
      <alignment horizontal="center" vertical="center" wrapText="1"/>
    </xf>
    <xf numFmtId="0" fontId="1" fillId="11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" fillId="8" borderId="0" xfId="0" applyFont="1" applyFill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 wrapText="1"/>
    </xf>
    <xf numFmtId="0" fontId="1" fillId="11" borderId="9" xfId="0" applyFont="1" applyFill="1" applyBorder="1" applyAlignment="1">
      <alignment horizontal="center" vertical="center" wrapText="1"/>
    </xf>
    <xf numFmtId="0" fontId="1" fillId="11" borderId="12" xfId="0" applyFont="1" applyFill="1" applyBorder="1" applyAlignment="1">
      <alignment horizontal="center" vertical="center" wrapText="1"/>
    </xf>
    <xf numFmtId="0" fontId="1" fillId="11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textRotation="90" wrapText="1"/>
    </xf>
    <xf numFmtId="0" fontId="17" fillId="0" borderId="4" xfId="0" applyFont="1" applyBorder="1" applyAlignment="1">
      <alignment horizontal="center" vertical="center" textRotation="90" wrapText="1"/>
    </xf>
    <xf numFmtId="0" fontId="17" fillId="8" borderId="16" xfId="0" applyFont="1" applyFill="1" applyBorder="1" applyAlignment="1">
      <alignment horizontal="center" vertical="center" wrapText="1"/>
    </xf>
    <xf numFmtId="0" fontId="17" fillId="8" borderId="15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textRotation="90" wrapText="1"/>
    </xf>
    <xf numFmtId="0" fontId="17" fillId="8" borderId="8" xfId="0" applyFont="1" applyFill="1" applyBorder="1" applyAlignment="1">
      <alignment horizontal="center" vertical="center" wrapText="1"/>
    </xf>
    <xf numFmtId="0" fontId="17" fillId="8" borderId="9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7" fillId="0" borderId="1" xfId="0" applyFont="1" applyBorder="1" applyAlignment="1">
      <alignment horizontal="center" vertical="center" textRotation="90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8" borderId="8" xfId="0" applyFont="1" applyFill="1" applyBorder="1" applyAlignment="1">
      <alignment horizontal="center" vertical="center"/>
    </xf>
    <xf numFmtId="0" fontId="17" fillId="8" borderId="9" xfId="0" applyFont="1" applyFill="1" applyBorder="1" applyAlignment="1">
      <alignment horizontal="center" vertical="center"/>
    </xf>
    <xf numFmtId="0" fontId="17" fillId="8" borderId="16" xfId="0" applyFont="1" applyFill="1" applyBorder="1" applyAlignment="1">
      <alignment horizontal="center" vertical="center"/>
    </xf>
    <xf numFmtId="0" fontId="17" fillId="8" borderId="15" xfId="0" applyFont="1" applyFill="1" applyBorder="1" applyAlignment="1">
      <alignment horizontal="center" vertical="center"/>
    </xf>
    <xf numFmtId="0" fontId="17" fillId="8" borderId="12" xfId="0" applyFont="1" applyFill="1" applyBorder="1" applyAlignment="1">
      <alignment horizontal="center" vertical="center"/>
    </xf>
    <xf numFmtId="0" fontId="17" fillId="8" borderId="1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textRotation="90" wrapText="1"/>
    </xf>
    <xf numFmtId="0" fontId="23" fillId="0" borderId="0" xfId="0" applyFont="1" applyAlignment="1">
      <alignment horizontal="center" textRotation="90" wrapText="1"/>
    </xf>
    <xf numFmtId="0" fontId="23" fillId="0" borderId="11" xfId="0" applyFont="1" applyBorder="1" applyAlignment="1">
      <alignment horizontal="center" textRotation="90" wrapText="1"/>
    </xf>
    <xf numFmtId="0" fontId="23" fillId="0" borderId="9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textRotation="90" wrapText="1"/>
    </xf>
    <xf numFmtId="0" fontId="17" fillId="0" borderId="9" xfId="0" applyFont="1" applyBorder="1" applyAlignment="1">
      <alignment horizontal="center" textRotation="90" wrapText="1"/>
    </xf>
    <xf numFmtId="0" fontId="17" fillId="0" borderId="12" xfId="0" applyFont="1" applyBorder="1" applyAlignment="1">
      <alignment horizontal="center" textRotation="90" wrapText="1"/>
    </xf>
    <xf numFmtId="0" fontId="17" fillId="0" borderId="10" xfId="0" applyFont="1" applyBorder="1" applyAlignment="1">
      <alignment horizontal="center" textRotation="90" wrapText="1"/>
    </xf>
    <xf numFmtId="0" fontId="17" fillId="0" borderId="1" xfId="0" applyFont="1" applyBorder="1" applyAlignment="1">
      <alignment horizontal="center" textRotation="90" wrapText="1"/>
    </xf>
    <xf numFmtId="0" fontId="17" fillId="0" borderId="6" xfId="0" applyFont="1" applyBorder="1" applyAlignment="1">
      <alignment horizontal="center" vertical="center" textRotation="90" wrapText="1"/>
    </xf>
    <xf numFmtId="0" fontId="17" fillId="0" borderId="2" xfId="0" applyFont="1" applyBorder="1" applyAlignment="1">
      <alignment horizontal="center" vertical="center" textRotation="90" wrapText="1"/>
    </xf>
    <xf numFmtId="0" fontId="17" fillId="8" borderId="1" xfId="0" applyFont="1" applyFill="1" applyBorder="1" applyAlignment="1">
      <alignment horizontal="center" vertical="center" textRotation="90"/>
    </xf>
    <xf numFmtId="0" fontId="17" fillId="0" borderId="8" xfId="0" applyFont="1" applyBorder="1" applyAlignment="1">
      <alignment horizontal="center" vertical="center" textRotation="90" wrapText="1"/>
    </xf>
    <xf numFmtId="0" fontId="17" fillId="0" borderId="9" xfId="0" applyFont="1" applyBorder="1" applyAlignment="1">
      <alignment horizontal="center" vertical="center" textRotation="90" wrapText="1"/>
    </xf>
    <xf numFmtId="0" fontId="17" fillId="0" borderId="16" xfId="0" applyFont="1" applyBorder="1" applyAlignment="1">
      <alignment horizontal="center" vertical="center" textRotation="90" wrapText="1"/>
    </xf>
    <xf numFmtId="0" fontId="17" fillId="0" borderId="15" xfId="0" applyFont="1" applyBorder="1" applyAlignment="1">
      <alignment horizontal="center" vertical="center" textRotation="90" wrapText="1"/>
    </xf>
    <xf numFmtId="0" fontId="17" fillId="0" borderId="12" xfId="0" applyFont="1" applyBorder="1" applyAlignment="1">
      <alignment horizontal="center" vertical="center" textRotation="90" wrapText="1"/>
    </xf>
    <xf numFmtId="0" fontId="17" fillId="0" borderId="10" xfId="0" applyFont="1" applyBorder="1" applyAlignment="1">
      <alignment horizontal="center" vertical="center" textRotation="90" wrapText="1"/>
    </xf>
    <xf numFmtId="0" fontId="23" fillId="0" borderId="0" xfId="0" applyFont="1" applyAlignment="1">
      <alignment horizontal="center"/>
    </xf>
    <xf numFmtId="0" fontId="17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textRotation="90" wrapText="1"/>
    </xf>
    <xf numFmtId="0" fontId="17" fillId="0" borderId="2" xfId="0" applyFont="1" applyBorder="1" applyAlignment="1">
      <alignment horizontal="center" textRotation="90" wrapText="1"/>
    </xf>
    <xf numFmtId="0" fontId="17" fillId="8" borderId="1" xfId="0" applyFont="1" applyFill="1" applyBorder="1" applyAlignment="1">
      <alignment horizontal="center" textRotation="90" wrapText="1"/>
    </xf>
    <xf numFmtId="0" fontId="17" fillId="8" borderId="16" xfId="0" applyFont="1" applyFill="1" applyBorder="1" applyAlignment="1">
      <alignment horizontal="center" textRotation="90" wrapText="1"/>
    </xf>
    <xf numFmtId="0" fontId="17" fillId="8" borderId="15" xfId="0" applyFont="1" applyFill="1" applyBorder="1" applyAlignment="1">
      <alignment horizontal="center" textRotation="90" wrapText="1"/>
    </xf>
    <xf numFmtId="0" fontId="17" fillId="8" borderId="12" xfId="0" applyFont="1" applyFill="1" applyBorder="1" applyAlignment="1">
      <alignment horizontal="center" textRotation="90" wrapText="1"/>
    </xf>
    <xf numFmtId="0" fontId="17" fillId="8" borderId="10" xfId="0" applyFont="1" applyFill="1" applyBorder="1" applyAlignment="1">
      <alignment horizontal="center" textRotation="90" wrapText="1"/>
    </xf>
    <xf numFmtId="0" fontId="17" fillId="0" borderId="3" xfId="0" applyFont="1" applyBorder="1" applyAlignment="1">
      <alignment horizontal="center" textRotation="90" wrapText="1"/>
    </xf>
    <xf numFmtId="0" fontId="17" fillId="0" borderId="4" xfId="0" applyFont="1" applyBorder="1" applyAlignment="1">
      <alignment horizontal="center" textRotation="90" wrapText="1"/>
    </xf>
    <xf numFmtId="0" fontId="17" fillId="0" borderId="5" xfId="0" applyFont="1" applyBorder="1" applyAlignment="1">
      <alignment horizontal="center" textRotation="90" wrapText="1"/>
    </xf>
    <xf numFmtId="0" fontId="17" fillId="0" borderId="16" xfId="0" applyFont="1" applyBorder="1" applyAlignment="1">
      <alignment horizontal="center" textRotation="90" wrapText="1"/>
    </xf>
    <xf numFmtId="0" fontId="17" fillId="0" borderId="15" xfId="0" applyFont="1" applyBorder="1" applyAlignment="1">
      <alignment horizontal="center" textRotation="90" wrapText="1"/>
    </xf>
    <xf numFmtId="0" fontId="19" fillId="8" borderId="3" xfId="0" applyFont="1" applyFill="1" applyBorder="1" applyAlignment="1">
      <alignment horizontal="center" vertical="center" wrapText="1"/>
    </xf>
    <xf numFmtId="0" fontId="19" fillId="8" borderId="5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textRotation="90"/>
    </xf>
    <xf numFmtId="0" fontId="1" fillId="0" borderId="0" xfId="0" applyFont="1" applyAlignment="1">
      <alignment horizontal="center" textRotation="90"/>
    </xf>
    <xf numFmtId="0" fontId="1" fillId="0" borderId="11" xfId="0" applyFont="1" applyBorder="1" applyAlignment="1">
      <alignment horizontal="center" textRotation="90"/>
    </xf>
    <xf numFmtId="0" fontId="14" fillId="0" borderId="0" xfId="0" applyFont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horizontal="center" vertical="center" wrapText="1"/>
    </xf>
    <xf numFmtId="0" fontId="1" fillId="8" borderId="11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5" borderId="6" xfId="3" applyFont="1" applyBorder="1" applyAlignment="1">
      <alignment horizontal="center" wrapText="1"/>
    </xf>
    <xf numFmtId="0" fontId="4" fillId="5" borderId="2" xfId="3" applyFont="1" applyBorder="1" applyAlignment="1">
      <alignment horizontal="center" wrapText="1"/>
    </xf>
    <xf numFmtId="0" fontId="4" fillId="5" borderId="6" xfId="3" applyFont="1" applyBorder="1" applyAlignment="1">
      <alignment horizontal="center" vertical="top" wrapText="1"/>
    </xf>
    <xf numFmtId="0" fontId="4" fillId="5" borderId="7" xfId="3" applyFont="1" applyBorder="1" applyAlignment="1">
      <alignment horizontal="center" vertical="top" wrapText="1"/>
    </xf>
    <xf numFmtId="0" fontId="4" fillId="5" borderId="2" xfId="3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0" fontId="4" fillId="4" borderId="6" xfId="2" applyFont="1" applyBorder="1" applyAlignment="1">
      <alignment horizontal="center" wrapText="1"/>
    </xf>
    <xf numFmtId="0" fontId="4" fillId="4" borderId="2" xfId="2" applyFont="1" applyBorder="1" applyAlignment="1">
      <alignment horizontal="center" wrapText="1"/>
    </xf>
    <xf numFmtId="0" fontId="4" fillId="4" borderId="6" xfId="2" applyFont="1" applyBorder="1" applyAlignment="1">
      <alignment horizontal="center" vertical="top" wrapText="1"/>
    </xf>
    <xf numFmtId="0" fontId="4" fillId="4" borderId="7" xfId="2" applyFont="1" applyBorder="1" applyAlignment="1">
      <alignment horizontal="center" vertical="top" wrapText="1"/>
    </xf>
    <xf numFmtId="0" fontId="4" fillId="4" borderId="2" xfId="2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textRotation="90" wrapText="1"/>
    </xf>
    <xf numFmtId="0" fontId="12" fillId="0" borderId="4" xfId="0" applyFont="1" applyBorder="1" applyAlignment="1">
      <alignment horizontal="center" textRotation="90" wrapText="1"/>
    </xf>
    <xf numFmtId="0" fontId="12" fillId="0" borderId="5" xfId="0" applyFont="1" applyBorder="1" applyAlignment="1">
      <alignment horizontal="center" textRotation="90" wrapText="1"/>
    </xf>
    <xf numFmtId="0" fontId="4" fillId="3" borderId="1" xfId="1" applyFont="1" applyBorder="1" applyAlignment="1">
      <alignment horizontal="center" vertical="center" wrapText="1"/>
    </xf>
    <xf numFmtId="0" fontId="4" fillId="8" borderId="1" xfId="5" applyFont="1" applyFill="1" applyBorder="1" applyAlignment="1">
      <alignment horizontal="center" wrapText="1"/>
    </xf>
    <xf numFmtId="0" fontId="4" fillId="8" borderId="1" xfId="5" applyFont="1" applyFill="1" applyBorder="1" applyAlignment="1">
      <alignment horizontal="center" vertical="top" wrapText="1"/>
    </xf>
    <xf numFmtId="0" fontId="4" fillId="8" borderId="8" xfId="5" applyFont="1" applyFill="1" applyBorder="1" applyAlignment="1">
      <alignment horizontal="center" vertical="top"/>
    </xf>
    <xf numFmtId="0" fontId="4" fillId="8" borderId="13" xfId="5" applyFont="1" applyFill="1" applyBorder="1" applyAlignment="1">
      <alignment horizontal="center" vertical="top"/>
    </xf>
    <xf numFmtId="0" fontId="4" fillId="8" borderId="9" xfId="5" applyFont="1" applyFill="1" applyBorder="1" applyAlignment="1">
      <alignment horizontal="center" vertical="top"/>
    </xf>
    <xf numFmtId="0" fontId="4" fillId="8" borderId="16" xfId="5" applyFont="1" applyFill="1" applyBorder="1" applyAlignment="1">
      <alignment horizontal="center" vertical="top"/>
    </xf>
    <xf numFmtId="0" fontId="4" fillId="8" borderId="0" xfId="5" applyFont="1" applyFill="1" applyBorder="1" applyAlignment="1">
      <alignment horizontal="center" vertical="top"/>
    </xf>
    <xf numFmtId="0" fontId="4" fillId="8" borderId="15" xfId="5" applyFont="1" applyFill="1" applyBorder="1" applyAlignment="1">
      <alignment horizontal="center" vertical="top"/>
    </xf>
    <xf numFmtId="0" fontId="4" fillId="8" borderId="6" xfId="5" applyFont="1" applyFill="1" applyBorder="1" applyAlignment="1">
      <alignment horizontal="center" vertical="top" wrapText="1"/>
    </xf>
    <xf numFmtId="0" fontId="4" fillId="8" borderId="7" xfId="5" applyFont="1" applyFill="1" applyBorder="1" applyAlignment="1">
      <alignment horizontal="center" vertical="top" wrapText="1"/>
    </xf>
    <xf numFmtId="0" fontId="4" fillId="8" borderId="2" xfId="5" applyFont="1" applyFill="1" applyBorder="1" applyAlignment="1">
      <alignment horizontal="center" vertical="top" wrapText="1"/>
    </xf>
    <xf numFmtId="0" fontId="4" fillId="8" borderId="6" xfId="5" applyFont="1" applyFill="1" applyBorder="1" applyAlignment="1">
      <alignment horizontal="center" wrapText="1"/>
    </xf>
    <xf numFmtId="0" fontId="4" fillId="8" borderId="2" xfId="5" applyFont="1" applyFill="1" applyBorder="1" applyAlignment="1">
      <alignment horizontal="center" wrapText="1"/>
    </xf>
    <xf numFmtId="0" fontId="4" fillId="6" borderId="8" xfId="4" applyFont="1" applyBorder="1" applyAlignment="1">
      <alignment horizontal="center" vertical="center" wrapText="1"/>
    </xf>
    <xf numFmtId="0" fontId="4" fillId="6" borderId="13" xfId="4" applyFont="1" applyBorder="1" applyAlignment="1">
      <alignment horizontal="center" vertical="center" wrapText="1"/>
    </xf>
    <xf numFmtId="0" fontId="4" fillId="6" borderId="9" xfId="4" applyFont="1" applyBorder="1" applyAlignment="1">
      <alignment horizontal="center" vertical="center" wrapText="1"/>
    </xf>
    <xf numFmtId="0" fontId="4" fillId="6" borderId="16" xfId="4" applyFont="1" applyBorder="1" applyAlignment="1">
      <alignment horizontal="center" vertical="center" wrapText="1"/>
    </xf>
    <xf numFmtId="0" fontId="4" fillId="6" borderId="15" xfId="4" applyFont="1" applyBorder="1" applyAlignment="1">
      <alignment horizontal="center" vertical="center" wrapText="1"/>
    </xf>
    <xf numFmtId="0" fontId="4" fillId="6" borderId="12" xfId="4" applyFont="1" applyBorder="1" applyAlignment="1">
      <alignment horizontal="center" vertical="center" wrapText="1"/>
    </xf>
    <xf numFmtId="0" fontId="4" fillId="6" borderId="10" xfId="4" applyFont="1" applyBorder="1" applyAlignment="1">
      <alignment horizontal="center" vertical="center" wrapText="1"/>
    </xf>
    <xf numFmtId="0" fontId="4" fillId="6" borderId="6" xfId="4" applyFont="1" applyBorder="1" applyAlignment="1">
      <alignment horizontal="center" vertical="center" wrapText="1"/>
    </xf>
    <xf numFmtId="0" fontId="4" fillId="6" borderId="7" xfId="4" applyFont="1" applyBorder="1" applyAlignment="1">
      <alignment horizontal="center" vertical="center" wrapText="1"/>
    </xf>
    <xf numFmtId="0" fontId="4" fillId="6" borderId="2" xfId="4" applyFont="1" applyBorder="1" applyAlignment="1">
      <alignment horizontal="center" vertical="center" wrapText="1"/>
    </xf>
    <xf numFmtId="0" fontId="4" fillId="6" borderId="3" xfId="4" applyFont="1" applyBorder="1" applyAlignment="1">
      <alignment horizontal="center" vertical="center" wrapText="1"/>
    </xf>
    <xf numFmtId="0" fontId="4" fillId="6" borderId="5" xfId="4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3" fillId="0" borderId="11" xfId="0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9" fillId="0" borderId="0" xfId="0" applyFont="1" applyAlignment="1">
      <alignment horizontal="center"/>
    </xf>
    <xf numFmtId="0" fontId="3" fillId="11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7" fillId="11" borderId="3" xfId="0" applyFont="1" applyFill="1" applyBorder="1" applyAlignment="1">
      <alignment horizontal="center" vertical="center" wrapText="1"/>
    </xf>
    <xf numFmtId="0" fontId="27" fillId="11" borderId="5" xfId="0" applyFont="1" applyFill="1" applyBorder="1" applyAlignment="1">
      <alignment horizontal="center" vertical="center" wrapText="1"/>
    </xf>
    <xf numFmtId="0" fontId="1" fillId="11" borderId="3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 vertical="center" wrapText="1"/>
    </xf>
    <xf numFmtId="0" fontId="1" fillId="10" borderId="6" xfId="0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 wrapText="1"/>
    </xf>
    <xf numFmtId="0" fontId="3" fillId="10" borderId="6" xfId="0" applyFont="1" applyFill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27" fillId="9" borderId="3" xfId="0" applyFont="1" applyFill="1" applyBorder="1" applyAlignment="1">
      <alignment horizontal="center" vertical="center" wrapText="1"/>
    </xf>
    <xf numFmtId="0" fontId="27" fillId="9" borderId="5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27" fillId="10" borderId="6" xfId="0" applyFont="1" applyFill="1" applyBorder="1" applyAlignment="1">
      <alignment horizontal="center" vertical="center" wrapText="1"/>
    </xf>
    <xf numFmtId="0" fontId="27" fillId="10" borderId="2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</cellXfs>
  <cellStyles count="7">
    <cellStyle name="60% — акцент5" xfId="5" builtinId="48"/>
    <cellStyle name="Excel Built-in Normal" xfId="6" xr:uid="{00000000-0005-0000-0000-000001000000}"/>
    <cellStyle name="Вывод" xfId="4" builtinId="21"/>
    <cellStyle name="Нейтральный" xfId="3" builtinId="28"/>
    <cellStyle name="Обычный" xfId="0" builtinId="0"/>
    <cellStyle name="Плохой" xfId="2" builtinId="27"/>
    <cellStyle name="Хороший" xfId="1" builtinId="26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0</xdr:colOff>
      <xdr:row>10</xdr:row>
      <xdr:rowOff>0</xdr:rowOff>
    </xdr:from>
    <xdr:ext cx="429273" cy="39052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3182600" y="34671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11</xdr:row>
      <xdr:rowOff>0</xdr:rowOff>
    </xdr:from>
    <xdr:ext cx="429273" cy="390526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13182600" y="3657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500-000020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500-000021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500-000022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500-000023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500-000024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1</xdr:col>
      <xdr:colOff>0</xdr:colOff>
      <xdr:row>0</xdr:row>
      <xdr:rowOff>0</xdr:rowOff>
    </xdr:from>
    <xdr:ext cx="429273" cy="390526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500-000025000000}"/>
            </a:ext>
          </a:extLst>
        </xdr:cNvPr>
        <xdr:cNvSpPr txBox="1"/>
      </xdr:nvSpPr>
      <xdr:spPr>
        <a:xfrm rot="10800000">
          <a:off x="333375" y="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500-000026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500-000027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500-000028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500-000029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500-00002A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500-00002B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500-00002C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500-00002D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500-00002E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500-00002F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500-000030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500-000031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500-000032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27</xdr:col>
      <xdr:colOff>0</xdr:colOff>
      <xdr:row>12</xdr:row>
      <xdr:rowOff>0</xdr:rowOff>
    </xdr:from>
    <xdr:ext cx="429273" cy="390526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500-000034000000}"/>
            </a:ext>
          </a:extLst>
        </xdr:cNvPr>
        <xdr:cNvSpPr txBox="1"/>
      </xdr:nvSpPr>
      <xdr:spPr>
        <a:xfrm>
          <a:off x="135921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500-000035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500-000036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500-000037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500-000038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500-000039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500-00003A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500-00003C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500-00003E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500-00003F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500-000040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500-000041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500-000042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500-000043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27</xdr:col>
      <xdr:colOff>0</xdr:colOff>
      <xdr:row>12</xdr:row>
      <xdr:rowOff>0</xdr:rowOff>
    </xdr:from>
    <xdr:ext cx="429273" cy="390526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500-000044000000}"/>
            </a:ext>
          </a:extLst>
        </xdr:cNvPr>
        <xdr:cNvSpPr txBox="1"/>
      </xdr:nvSpPr>
      <xdr:spPr>
        <a:xfrm>
          <a:off x="135921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500-000045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500-000046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500-000048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500-000049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500-00004B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500-00004C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500-00004D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500-00004E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500-00004F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500-000050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500-000051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500-000052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10</xdr:row>
      <xdr:rowOff>0</xdr:rowOff>
    </xdr:from>
    <xdr:ext cx="429273" cy="390526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500-000053000000}"/>
            </a:ext>
          </a:extLst>
        </xdr:cNvPr>
        <xdr:cNvSpPr txBox="1"/>
      </xdr:nvSpPr>
      <xdr:spPr>
        <a:xfrm>
          <a:off x="11953875" y="34671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500-000054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500-000055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500-000056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500-000057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500-000058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500-000059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500-00005A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11</xdr:row>
      <xdr:rowOff>0</xdr:rowOff>
    </xdr:from>
    <xdr:ext cx="429273" cy="390526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500-00005B000000}"/>
            </a:ext>
          </a:extLst>
        </xdr:cNvPr>
        <xdr:cNvSpPr txBox="1"/>
      </xdr:nvSpPr>
      <xdr:spPr>
        <a:xfrm>
          <a:off x="11953875" y="3657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500-00005C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500-00005D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500-00005E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500-00005F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500-000060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500-000061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500-000062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500-000063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500-000064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500-000065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500-000066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500-000067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500-000068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500-000069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500-00006A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500-00006B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500-00006C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500-00006D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500-00006E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500-00006F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500-000070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500-000071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500-000072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500-000073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500-000074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500-000075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500-000076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500-000077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500-000078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500-000079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500-00007A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500-00007B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500-00007C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500-00007D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500-00007E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500-00007F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500-000080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500-000081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500-000082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24</xdr:col>
      <xdr:colOff>0</xdr:colOff>
      <xdr:row>12</xdr:row>
      <xdr:rowOff>0</xdr:rowOff>
    </xdr:from>
    <xdr:ext cx="429273" cy="390526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500-000084000000}"/>
            </a:ext>
          </a:extLst>
        </xdr:cNvPr>
        <xdr:cNvSpPr txBox="1"/>
      </xdr:nvSpPr>
      <xdr:spPr>
        <a:xfrm>
          <a:off x="1236345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500-000085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500-000086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500-000087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500-000088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500-000089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500-00008A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500-00008C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500-00008E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500-00008F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500-000090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500-000091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500-000092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500-000093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24</xdr:col>
      <xdr:colOff>0</xdr:colOff>
      <xdr:row>12</xdr:row>
      <xdr:rowOff>0</xdr:rowOff>
    </xdr:from>
    <xdr:ext cx="429273" cy="390526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500-000094000000}"/>
            </a:ext>
          </a:extLst>
        </xdr:cNvPr>
        <xdr:cNvSpPr txBox="1"/>
      </xdr:nvSpPr>
      <xdr:spPr>
        <a:xfrm>
          <a:off x="1236345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500-000095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500-000096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500-000098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500-000099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500-00009B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500-00009C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500-00009D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500-00009E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500-00009F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500-0000A0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500-0000A1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500-0000A2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12</xdr:row>
      <xdr:rowOff>0</xdr:rowOff>
    </xdr:from>
    <xdr:ext cx="429273" cy="390526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500-0000A3000000}"/>
            </a:ext>
          </a:extLst>
        </xdr:cNvPr>
        <xdr:cNvSpPr txBox="1"/>
      </xdr:nvSpPr>
      <xdr:spPr>
        <a:xfrm>
          <a:off x="13182600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12</xdr:row>
      <xdr:rowOff>0</xdr:rowOff>
    </xdr:from>
    <xdr:ext cx="429273" cy="390526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500-0000A4000000}"/>
            </a:ext>
          </a:extLst>
        </xdr:cNvPr>
        <xdr:cNvSpPr txBox="1"/>
      </xdr:nvSpPr>
      <xdr:spPr>
        <a:xfrm>
          <a:off x="11953875" y="390525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10</xdr:row>
      <xdr:rowOff>0</xdr:rowOff>
    </xdr:from>
    <xdr:ext cx="429273" cy="390526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500-0000A5000000}"/>
            </a:ext>
          </a:extLst>
        </xdr:cNvPr>
        <xdr:cNvSpPr txBox="1"/>
      </xdr:nvSpPr>
      <xdr:spPr>
        <a:xfrm>
          <a:off x="13182600" y="34671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26</xdr:col>
      <xdr:colOff>0</xdr:colOff>
      <xdr:row>11</xdr:row>
      <xdr:rowOff>0</xdr:rowOff>
    </xdr:from>
    <xdr:ext cx="429273" cy="390526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500-0000A6000000}"/>
            </a:ext>
          </a:extLst>
        </xdr:cNvPr>
        <xdr:cNvSpPr txBox="1"/>
      </xdr:nvSpPr>
      <xdr:spPr>
        <a:xfrm>
          <a:off x="13182600" y="3657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10</xdr:row>
      <xdr:rowOff>0</xdr:rowOff>
    </xdr:from>
    <xdr:ext cx="429273" cy="390526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500-0000A7000000}"/>
            </a:ext>
          </a:extLst>
        </xdr:cNvPr>
        <xdr:cNvSpPr txBox="1"/>
      </xdr:nvSpPr>
      <xdr:spPr>
        <a:xfrm>
          <a:off x="11953875" y="34671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  <xdr:oneCellAnchor>
    <xdr:from>
      <xdr:col>23</xdr:col>
      <xdr:colOff>0</xdr:colOff>
      <xdr:row>11</xdr:row>
      <xdr:rowOff>0</xdr:rowOff>
    </xdr:from>
    <xdr:ext cx="429273" cy="390526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500-0000A8000000}"/>
            </a:ext>
          </a:extLst>
        </xdr:cNvPr>
        <xdr:cNvSpPr txBox="1"/>
      </xdr:nvSpPr>
      <xdr:spPr>
        <a:xfrm>
          <a:off x="11953875" y="3657600"/>
          <a:ext cx="429273" cy="3905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0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M22"/>
  <sheetViews>
    <sheetView workbookViewId="0">
      <selection activeCell="H21" sqref="H21"/>
    </sheetView>
  </sheetViews>
  <sheetFormatPr defaultRowHeight="15" x14ac:dyDescent="0.25"/>
  <sheetData>
    <row r="5" spans="1:13" ht="18.75" x14ac:dyDescent="0.3"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</row>
    <row r="6" spans="1:13" ht="18.75" x14ac:dyDescent="0.3"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</row>
    <row r="7" spans="1:13" ht="18.75" x14ac:dyDescent="0.3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</row>
    <row r="8" spans="1:13" ht="18.75" x14ac:dyDescent="0.3">
      <c r="A8" s="81"/>
      <c r="B8" s="121" t="s">
        <v>187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81"/>
    </row>
    <row r="9" spans="1:13" ht="18.75" x14ac:dyDescent="0.3">
      <c r="A9" s="81"/>
      <c r="B9" s="82"/>
      <c r="C9" s="82"/>
      <c r="D9" s="82"/>
      <c r="E9" s="82"/>
      <c r="F9" s="82"/>
      <c r="G9" s="82"/>
      <c r="H9" s="82"/>
      <c r="I9" s="82"/>
      <c r="J9" s="82"/>
      <c r="K9" s="82"/>
      <c r="L9" s="83"/>
      <c r="M9" s="81"/>
    </row>
    <row r="10" spans="1:13" ht="18.75" x14ac:dyDescent="0.25">
      <c r="A10" s="81"/>
      <c r="B10" s="122" t="s">
        <v>186</v>
      </c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81"/>
    </row>
    <row r="11" spans="1:13" ht="18.75" x14ac:dyDescent="0.3">
      <c r="A11" s="81"/>
      <c r="B11" s="83"/>
      <c r="C11" s="121"/>
      <c r="D11" s="121"/>
      <c r="E11" s="121"/>
      <c r="F11" s="121"/>
      <c r="G11" s="121"/>
      <c r="H11" s="121"/>
      <c r="I11" s="121"/>
      <c r="J11" s="121"/>
      <c r="K11" s="83"/>
      <c r="L11" s="83"/>
      <c r="M11" s="81"/>
    </row>
    <row r="12" spans="1:13" ht="18.75" x14ac:dyDescent="0.3">
      <c r="A12" s="81"/>
      <c r="B12" s="121" t="s">
        <v>197</v>
      </c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81"/>
    </row>
    <row r="13" spans="1:13" ht="18.75" x14ac:dyDescent="0.3">
      <c r="A13" s="81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1"/>
    </row>
    <row r="14" spans="1:13" ht="18.75" x14ac:dyDescent="0.3">
      <c r="A14" s="81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1"/>
    </row>
    <row r="15" spans="1:13" ht="18.75" x14ac:dyDescent="0.3">
      <c r="A15" s="81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1"/>
    </row>
    <row r="16" spans="1:13" ht="18.75" x14ac:dyDescent="0.3">
      <c r="A16" s="81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1"/>
    </row>
    <row r="17" spans="1:13" ht="18.75" x14ac:dyDescent="0.3">
      <c r="A17" s="81"/>
      <c r="B17" s="121" t="s">
        <v>185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81"/>
    </row>
    <row r="18" spans="1:13" ht="18.75" x14ac:dyDescent="0.3">
      <c r="A18" s="81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1"/>
    </row>
    <row r="19" spans="1:13" ht="18.75" x14ac:dyDescent="0.3">
      <c r="A19" s="81"/>
      <c r="B19" s="121" t="s">
        <v>198</v>
      </c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81"/>
    </row>
    <row r="20" spans="1:13" ht="18.75" x14ac:dyDescent="0.3">
      <c r="A20" s="81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1"/>
    </row>
    <row r="21" spans="1:13" ht="18.75" x14ac:dyDescent="0.3"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</row>
    <row r="22" spans="1:13" ht="18.75" x14ac:dyDescent="0.3"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</row>
  </sheetData>
  <mergeCells count="6">
    <mergeCell ref="B17:L17"/>
    <mergeCell ref="B19:L19"/>
    <mergeCell ref="B8:L8"/>
    <mergeCell ref="B10:L10"/>
    <mergeCell ref="C11:J11"/>
    <mergeCell ref="B12:L1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Лист9">
    <tabColor theme="8" tint="0.59999389629810485"/>
  </sheetPr>
  <dimension ref="A1:AU15"/>
  <sheetViews>
    <sheetView topLeftCell="A2" zoomScale="80" zoomScaleNormal="80" workbookViewId="0">
      <pane xSplit="1" ySplit="11" topLeftCell="B13" activePane="bottomRight" state="frozen"/>
      <selection activeCell="A2" sqref="A2"/>
      <selection pane="topRight" activeCell="B2" sqref="B2"/>
      <selection pane="bottomLeft" activeCell="A13" sqref="A13"/>
      <selection pane="bottomRight" activeCell="B3" sqref="B3:AA3"/>
    </sheetView>
  </sheetViews>
  <sheetFormatPr defaultColWidth="9.140625" defaultRowHeight="15" x14ac:dyDescent="0.25"/>
  <cols>
    <col min="1" max="1" width="4.42578125" style="1" customWidth="1"/>
    <col min="2" max="2" width="51.85546875" style="14" customWidth="1"/>
    <col min="3" max="47" width="9.140625" style="27" customWidth="1"/>
    <col min="48" max="16384" width="9.140625" style="1"/>
  </cols>
  <sheetData>
    <row r="1" spans="1:47" hidden="1" x14ac:dyDescent="0.25"/>
    <row r="2" spans="1:47" x14ac:dyDescent="0.25">
      <c r="E2" s="190"/>
      <c r="F2" s="190"/>
    </row>
    <row r="3" spans="1:47" s="17" customFormat="1" ht="27.75" customHeight="1" x14ac:dyDescent="0.25">
      <c r="B3" s="247" t="s">
        <v>105</v>
      </c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15"/>
      <c r="AC3" s="15"/>
      <c r="AD3" s="15"/>
      <c r="AE3" s="188" t="s">
        <v>148</v>
      </c>
      <c r="AF3" s="188"/>
      <c r="AG3" s="188"/>
      <c r="AH3" s="188"/>
      <c r="AI3" s="188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</row>
    <row r="6" spans="1:47" ht="15" customHeight="1" x14ac:dyDescent="0.25">
      <c r="A6" s="244" t="s">
        <v>23</v>
      </c>
      <c r="B6" s="141" t="s">
        <v>35</v>
      </c>
      <c r="C6" s="258" t="s">
        <v>102</v>
      </c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60"/>
      <c r="AA6" s="167" t="s">
        <v>13</v>
      </c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P6" s="192"/>
      <c r="AQ6" s="192"/>
      <c r="AR6" s="192"/>
      <c r="AS6" s="192"/>
      <c r="AT6" s="168"/>
    </row>
    <row r="7" spans="1:47" ht="15" customHeight="1" x14ac:dyDescent="0.25">
      <c r="A7" s="245"/>
      <c r="B7" s="143"/>
      <c r="C7" s="131" t="s">
        <v>101</v>
      </c>
      <c r="D7" s="131"/>
      <c r="E7" s="131"/>
      <c r="F7" s="131"/>
      <c r="G7" s="131"/>
      <c r="H7" s="131"/>
      <c r="I7" s="144" t="s">
        <v>50</v>
      </c>
      <c r="J7" s="150"/>
      <c r="K7" s="150"/>
      <c r="L7" s="150"/>
      <c r="M7" s="150"/>
      <c r="N7" s="150"/>
      <c r="O7" s="131" t="s">
        <v>135</v>
      </c>
      <c r="P7" s="131"/>
      <c r="Q7" s="131"/>
      <c r="R7" s="131"/>
      <c r="S7" s="131"/>
      <c r="T7" s="131"/>
      <c r="U7" s="131" t="s">
        <v>136</v>
      </c>
      <c r="V7" s="131"/>
      <c r="W7" s="131"/>
      <c r="X7" s="131"/>
      <c r="Y7" s="131"/>
      <c r="Z7" s="131"/>
      <c r="AA7" s="250" t="s">
        <v>93</v>
      </c>
      <c r="AB7" s="251"/>
      <c r="AC7" s="251"/>
      <c r="AD7" s="252"/>
      <c r="AE7" s="167" t="s">
        <v>36</v>
      </c>
      <c r="AF7" s="192"/>
      <c r="AG7" s="192"/>
      <c r="AH7" s="192"/>
      <c r="AI7" s="192"/>
      <c r="AJ7" s="192"/>
      <c r="AK7" s="192"/>
      <c r="AL7" s="192"/>
      <c r="AM7" s="192"/>
      <c r="AN7" s="192"/>
      <c r="AO7" s="192"/>
      <c r="AP7" s="192"/>
      <c r="AQ7" s="192"/>
      <c r="AR7" s="192"/>
      <c r="AS7" s="192"/>
      <c r="AT7" s="168"/>
    </row>
    <row r="8" spans="1:47" ht="16.5" customHeight="1" x14ac:dyDescent="0.25">
      <c r="A8" s="245"/>
      <c r="B8" s="143"/>
      <c r="C8" s="140" t="s">
        <v>24</v>
      </c>
      <c r="D8" s="141"/>
      <c r="E8" s="150" t="s">
        <v>36</v>
      </c>
      <c r="F8" s="150"/>
      <c r="G8" s="150"/>
      <c r="H8" s="145"/>
      <c r="I8" s="140" t="s">
        <v>24</v>
      </c>
      <c r="J8" s="141"/>
      <c r="K8" s="150" t="s">
        <v>36</v>
      </c>
      <c r="L8" s="150"/>
      <c r="M8" s="150"/>
      <c r="N8" s="145"/>
      <c r="O8" s="140" t="s">
        <v>24</v>
      </c>
      <c r="P8" s="141"/>
      <c r="Q8" s="150" t="s">
        <v>36</v>
      </c>
      <c r="R8" s="150"/>
      <c r="S8" s="150"/>
      <c r="T8" s="145"/>
      <c r="U8" s="140" t="s">
        <v>24</v>
      </c>
      <c r="V8" s="141"/>
      <c r="W8" s="150" t="s">
        <v>36</v>
      </c>
      <c r="X8" s="150"/>
      <c r="Y8" s="150"/>
      <c r="Z8" s="145"/>
      <c r="AA8" s="253"/>
      <c r="AB8" s="254"/>
      <c r="AC8" s="254"/>
      <c r="AD8" s="255"/>
      <c r="AE8" s="167" t="s">
        <v>14</v>
      </c>
      <c r="AF8" s="192"/>
      <c r="AG8" s="192"/>
      <c r="AH8" s="168"/>
      <c r="AI8" s="167" t="s">
        <v>50</v>
      </c>
      <c r="AJ8" s="192"/>
      <c r="AK8" s="192"/>
      <c r="AL8" s="168"/>
      <c r="AM8" s="167" t="s">
        <v>103</v>
      </c>
      <c r="AN8" s="192"/>
      <c r="AO8" s="192"/>
      <c r="AP8" s="168"/>
      <c r="AQ8" s="167" t="s">
        <v>104</v>
      </c>
      <c r="AR8" s="192"/>
      <c r="AS8" s="192"/>
      <c r="AT8" s="168"/>
    </row>
    <row r="9" spans="1:47" ht="30" customHeight="1" x14ac:dyDescent="0.25">
      <c r="A9" s="245"/>
      <c r="B9" s="143"/>
      <c r="C9" s="142"/>
      <c r="D9" s="143"/>
      <c r="E9" s="144" t="s">
        <v>100</v>
      </c>
      <c r="F9" s="145"/>
      <c r="G9" s="140" t="s">
        <v>0</v>
      </c>
      <c r="H9" s="141"/>
      <c r="I9" s="142"/>
      <c r="J9" s="143"/>
      <c r="K9" s="144" t="s">
        <v>100</v>
      </c>
      <c r="L9" s="145"/>
      <c r="M9" s="140" t="s">
        <v>0</v>
      </c>
      <c r="N9" s="141"/>
      <c r="O9" s="142"/>
      <c r="P9" s="143"/>
      <c r="Q9" s="144" t="s">
        <v>100</v>
      </c>
      <c r="R9" s="145"/>
      <c r="S9" s="140" t="s">
        <v>0</v>
      </c>
      <c r="T9" s="141"/>
      <c r="U9" s="142"/>
      <c r="V9" s="143"/>
      <c r="W9" s="144" t="s">
        <v>100</v>
      </c>
      <c r="X9" s="145"/>
      <c r="Y9" s="140" t="s">
        <v>0</v>
      </c>
      <c r="Z9" s="141"/>
      <c r="AA9" s="256">
        <v>2024</v>
      </c>
      <c r="AB9" s="257"/>
      <c r="AC9" s="256">
        <v>2025</v>
      </c>
      <c r="AD9" s="257"/>
      <c r="AE9" s="144">
        <v>2024</v>
      </c>
      <c r="AF9" s="145"/>
      <c r="AG9" s="144">
        <v>2025</v>
      </c>
      <c r="AH9" s="145"/>
      <c r="AI9" s="144">
        <v>2024</v>
      </c>
      <c r="AJ9" s="145"/>
      <c r="AK9" s="144">
        <v>2025</v>
      </c>
      <c r="AL9" s="145"/>
      <c r="AM9" s="144">
        <v>2024</v>
      </c>
      <c r="AN9" s="145"/>
      <c r="AO9" s="144">
        <v>2025</v>
      </c>
      <c r="AP9" s="145"/>
      <c r="AQ9" s="144">
        <v>2024</v>
      </c>
      <c r="AR9" s="145"/>
      <c r="AS9" s="144">
        <v>2025</v>
      </c>
      <c r="AT9" s="145"/>
    </row>
    <row r="10" spans="1:47" ht="17.25" customHeight="1" x14ac:dyDescent="0.25">
      <c r="A10" s="245"/>
      <c r="B10" s="143"/>
      <c r="C10" s="248">
        <v>2024</v>
      </c>
      <c r="D10" s="248">
        <v>2025</v>
      </c>
      <c r="E10" s="248">
        <v>2024</v>
      </c>
      <c r="F10" s="248">
        <v>2025</v>
      </c>
      <c r="G10" s="248">
        <v>2024</v>
      </c>
      <c r="H10" s="248">
        <v>2025</v>
      </c>
      <c r="I10" s="248">
        <v>2024</v>
      </c>
      <c r="J10" s="248">
        <v>2025</v>
      </c>
      <c r="K10" s="248">
        <v>2024</v>
      </c>
      <c r="L10" s="248">
        <v>2025</v>
      </c>
      <c r="M10" s="248">
        <v>2024</v>
      </c>
      <c r="N10" s="248">
        <v>2025</v>
      </c>
      <c r="O10" s="248">
        <v>2024</v>
      </c>
      <c r="P10" s="248">
        <v>2025</v>
      </c>
      <c r="Q10" s="248">
        <v>2024</v>
      </c>
      <c r="R10" s="248">
        <v>2025</v>
      </c>
      <c r="S10" s="248">
        <v>2024</v>
      </c>
      <c r="T10" s="248">
        <v>2025</v>
      </c>
      <c r="U10" s="248">
        <v>2024</v>
      </c>
      <c r="V10" s="248">
        <v>2025</v>
      </c>
      <c r="W10" s="248">
        <v>2024</v>
      </c>
      <c r="X10" s="248">
        <v>2025</v>
      </c>
      <c r="Y10" s="248">
        <v>2024</v>
      </c>
      <c r="Z10" s="248">
        <v>2025</v>
      </c>
      <c r="AA10" s="242" t="s">
        <v>10</v>
      </c>
      <c r="AB10" s="242" t="s">
        <v>56</v>
      </c>
      <c r="AC10" s="242" t="s">
        <v>10</v>
      </c>
      <c r="AD10" s="242" t="s">
        <v>56</v>
      </c>
      <c r="AE10" s="131" t="s">
        <v>58</v>
      </c>
      <c r="AF10" s="131" t="s">
        <v>56</v>
      </c>
      <c r="AG10" s="131" t="s">
        <v>58</v>
      </c>
      <c r="AH10" s="131" t="s">
        <v>56</v>
      </c>
      <c r="AI10" s="131" t="s">
        <v>58</v>
      </c>
      <c r="AJ10" s="131" t="s">
        <v>56</v>
      </c>
      <c r="AK10" s="131" t="s">
        <v>58</v>
      </c>
      <c r="AL10" s="131" t="s">
        <v>56</v>
      </c>
      <c r="AM10" s="131" t="s">
        <v>58</v>
      </c>
      <c r="AN10" s="131" t="s">
        <v>56</v>
      </c>
      <c r="AO10" s="131" t="s">
        <v>58</v>
      </c>
      <c r="AP10" s="131" t="s">
        <v>56</v>
      </c>
      <c r="AQ10" s="131" t="s">
        <v>58</v>
      </c>
      <c r="AR10" s="131" t="s">
        <v>56</v>
      </c>
      <c r="AS10" s="131" t="s">
        <v>58</v>
      </c>
      <c r="AT10" s="131" t="s">
        <v>56</v>
      </c>
    </row>
    <row r="11" spans="1:47" s="9" customFormat="1" ht="11.25" customHeight="1" x14ac:dyDescent="0.2">
      <c r="A11" s="246"/>
      <c r="B11" s="157"/>
      <c r="C11" s="249"/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49"/>
      <c r="Z11" s="249"/>
      <c r="AA11" s="243"/>
      <c r="AB11" s="243"/>
      <c r="AC11" s="243"/>
      <c r="AD11" s="243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28"/>
    </row>
    <row r="12" spans="1:47" s="9" customFormat="1" ht="11.25" x14ac:dyDescent="0.2">
      <c r="A12" s="5">
        <v>1</v>
      </c>
      <c r="B12" s="3">
        <f>A12+1</f>
        <v>2</v>
      </c>
      <c r="C12" s="3">
        <f t="shared" ref="C12:AT12" si="0">B12+1</f>
        <v>3</v>
      </c>
      <c r="D12" s="3">
        <f t="shared" si="0"/>
        <v>4</v>
      </c>
      <c r="E12" s="3">
        <f t="shared" si="0"/>
        <v>5</v>
      </c>
      <c r="F12" s="3">
        <f t="shared" si="0"/>
        <v>6</v>
      </c>
      <c r="G12" s="3">
        <f t="shared" si="0"/>
        <v>7</v>
      </c>
      <c r="H12" s="3">
        <f t="shared" si="0"/>
        <v>8</v>
      </c>
      <c r="I12" s="3">
        <f t="shared" si="0"/>
        <v>9</v>
      </c>
      <c r="J12" s="3">
        <f t="shared" si="0"/>
        <v>10</v>
      </c>
      <c r="K12" s="3">
        <f t="shared" si="0"/>
        <v>11</v>
      </c>
      <c r="L12" s="3">
        <f t="shared" si="0"/>
        <v>12</v>
      </c>
      <c r="M12" s="3">
        <f t="shared" si="0"/>
        <v>13</v>
      </c>
      <c r="N12" s="3">
        <f t="shared" si="0"/>
        <v>14</v>
      </c>
      <c r="O12" s="3">
        <f t="shared" si="0"/>
        <v>15</v>
      </c>
      <c r="P12" s="3">
        <f t="shared" si="0"/>
        <v>16</v>
      </c>
      <c r="Q12" s="3">
        <f t="shared" si="0"/>
        <v>17</v>
      </c>
      <c r="R12" s="3">
        <f t="shared" si="0"/>
        <v>18</v>
      </c>
      <c r="S12" s="3">
        <f t="shared" si="0"/>
        <v>19</v>
      </c>
      <c r="T12" s="3">
        <f t="shared" si="0"/>
        <v>20</v>
      </c>
      <c r="U12" s="3">
        <f t="shared" si="0"/>
        <v>21</v>
      </c>
      <c r="V12" s="3">
        <f t="shared" si="0"/>
        <v>22</v>
      </c>
      <c r="W12" s="3">
        <f t="shared" si="0"/>
        <v>23</v>
      </c>
      <c r="X12" s="3">
        <f t="shared" si="0"/>
        <v>24</v>
      </c>
      <c r="Y12" s="3">
        <f t="shared" si="0"/>
        <v>25</v>
      </c>
      <c r="Z12" s="3">
        <f t="shared" si="0"/>
        <v>26</v>
      </c>
      <c r="AA12" s="67">
        <f t="shared" si="0"/>
        <v>27</v>
      </c>
      <c r="AB12" s="67">
        <f t="shared" si="0"/>
        <v>28</v>
      </c>
      <c r="AC12" s="67">
        <f t="shared" si="0"/>
        <v>29</v>
      </c>
      <c r="AD12" s="67">
        <f t="shared" si="0"/>
        <v>30</v>
      </c>
      <c r="AE12" s="3">
        <f t="shared" si="0"/>
        <v>31</v>
      </c>
      <c r="AF12" s="3">
        <f t="shared" si="0"/>
        <v>32</v>
      </c>
      <c r="AG12" s="3">
        <f t="shared" si="0"/>
        <v>33</v>
      </c>
      <c r="AH12" s="3">
        <f t="shared" si="0"/>
        <v>34</v>
      </c>
      <c r="AI12" s="3">
        <f t="shared" si="0"/>
        <v>35</v>
      </c>
      <c r="AJ12" s="3">
        <f t="shared" si="0"/>
        <v>36</v>
      </c>
      <c r="AK12" s="3">
        <f t="shared" si="0"/>
        <v>37</v>
      </c>
      <c r="AL12" s="3">
        <f t="shared" si="0"/>
        <v>38</v>
      </c>
      <c r="AM12" s="3">
        <f t="shared" si="0"/>
        <v>39</v>
      </c>
      <c r="AN12" s="3">
        <f t="shared" si="0"/>
        <v>40</v>
      </c>
      <c r="AO12" s="3">
        <f t="shared" si="0"/>
        <v>41</v>
      </c>
      <c r="AP12" s="3">
        <f t="shared" si="0"/>
        <v>42</v>
      </c>
      <c r="AQ12" s="3">
        <f t="shared" si="0"/>
        <v>43</v>
      </c>
      <c r="AR12" s="3">
        <f t="shared" si="0"/>
        <v>44</v>
      </c>
      <c r="AS12" s="3">
        <f t="shared" si="0"/>
        <v>45</v>
      </c>
      <c r="AT12" s="3">
        <f t="shared" si="0"/>
        <v>46</v>
      </c>
      <c r="AU12" s="28"/>
    </row>
    <row r="13" spans="1:47" s="9" customFormat="1" ht="19.5" customHeight="1" x14ac:dyDescent="0.25">
      <c r="A13" s="88"/>
      <c r="B13" s="9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72">
        <f>AE13+AI13+AM13+AQ13</f>
        <v>0</v>
      </c>
      <c r="AB13" s="72">
        <f>AF13+AJ13+AN13+AR13</f>
        <v>0</v>
      </c>
      <c r="AC13" s="72">
        <f>AG13+AK13+AO13+AS13</f>
        <v>0</v>
      </c>
      <c r="AD13" s="72">
        <f>AH13+AL13+AP13+AT13</f>
        <v>0</v>
      </c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28"/>
    </row>
    <row r="14" spans="1:47" x14ac:dyDescent="0.25">
      <c r="A14" s="31"/>
      <c r="B14" s="97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72">
        <f t="shared" ref="AA14:AD15" si="1">AE14+AI14+AM14+AQ14</f>
        <v>0</v>
      </c>
      <c r="AB14" s="72">
        <f t="shared" si="1"/>
        <v>0</v>
      </c>
      <c r="AC14" s="72">
        <f t="shared" si="1"/>
        <v>0</v>
      </c>
      <c r="AD14" s="72">
        <f t="shared" si="1"/>
        <v>0</v>
      </c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</row>
    <row r="15" spans="1:47" x14ac:dyDescent="0.25">
      <c r="A15" s="31"/>
      <c r="B15" s="93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72">
        <f t="shared" si="1"/>
        <v>0</v>
      </c>
      <c r="AB15" s="72">
        <f t="shared" si="1"/>
        <v>0</v>
      </c>
      <c r="AC15" s="72">
        <f t="shared" si="1"/>
        <v>0</v>
      </c>
      <c r="AD15" s="72">
        <f t="shared" si="1"/>
        <v>0</v>
      </c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</row>
  </sheetData>
  <mergeCells count="87">
    <mergeCell ref="E2:F2"/>
    <mergeCell ref="C6:Z6"/>
    <mergeCell ref="AE3:AI3"/>
    <mergeCell ref="AI9:AJ9"/>
    <mergeCell ref="AK9:AL9"/>
    <mergeCell ref="S9:T9"/>
    <mergeCell ref="K9:L9"/>
    <mergeCell ref="M9:N9"/>
    <mergeCell ref="Q9:R9"/>
    <mergeCell ref="U8:V9"/>
    <mergeCell ref="W8:Z8"/>
    <mergeCell ref="K8:N8"/>
    <mergeCell ref="O8:P9"/>
    <mergeCell ref="AI8:AL8"/>
    <mergeCell ref="C8:D9"/>
    <mergeCell ref="G9:H9"/>
    <mergeCell ref="C7:H7"/>
    <mergeCell ref="I7:N7"/>
    <mergeCell ref="O7:T7"/>
    <mergeCell ref="Q8:T8"/>
    <mergeCell ref="E8:H8"/>
    <mergeCell ref="I8:J9"/>
    <mergeCell ref="E9:F9"/>
    <mergeCell ref="W9:X9"/>
    <mergeCell ref="Y9:Z9"/>
    <mergeCell ref="U7:Z7"/>
    <mergeCell ref="AA7:AD8"/>
    <mergeCell ref="AE8:AH8"/>
    <mergeCell ref="AG9:AH9"/>
    <mergeCell ref="AA9:AB9"/>
    <mergeCell ref="AC9:AD9"/>
    <mergeCell ref="AE10:AE11"/>
    <mergeCell ref="AF10:AF11"/>
    <mergeCell ref="AG10:AG11"/>
    <mergeCell ref="AH10:AH11"/>
    <mergeCell ref="AE9:AF9"/>
    <mergeCell ref="AM8:AP8"/>
    <mergeCell ref="AM9:AN9"/>
    <mergeCell ref="AO9:AP9"/>
    <mergeCell ref="AM10:AM11"/>
    <mergeCell ref="AN10:AN11"/>
    <mergeCell ref="AO10:AO11"/>
    <mergeCell ref="AS10:AS11"/>
    <mergeCell ref="AT10:AT11"/>
    <mergeCell ref="AI10:AI11"/>
    <mergeCell ref="AJ10:AJ11"/>
    <mergeCell ref="AK10:AK11"/>
    <mergeCell ref="AL10:AL11"/>
    <mergeCell ref="AA6:AT6"/>
    <mergeCell ref="AE7:AT7"/>
    <mergeCell ref="C10:C11"/>
    <mergeCell ref="D10:D11"/>
    <mergeCell ref="E10:E11"/>
    <mergeCell ref="F10:F11"/>
    <mergeCell ref="G10:G11"/>
    <mergeCell ref="H10:H11"/>
    <mergeCell ref="I10:I11"/>
    <mergeCell ref="J10:J11"/>
    <mergeCell ref="AP10:AP11"/>
    <mergeCell ref="AQ8:AT8"/>
    <mergeCell ref="AQ9:AR9"/>
    <mergeCell ref="AS9:AT9"/>
    <mergeCell ref="AQ10:AQ11"/>
    <mergeCell ref="AR10:AR11"/>
    <mergeCell ref="V10:V11"/>
    <mergeCell ref="K10:K11"/>
    <mergeCell ref="L10:L11"/>
    <mergeCell ref="M10:M11"/>
    <mergeCell ref="N10:N11"/>
    <mergeCell ref="O10:O11"/>
    <mergeCell ref="P10:P11"/>
    <mergeCell ref="AC10:AC11"/>
    <mergeCell ref="AD10:AD11"/>
    <mergeCell ref="A6:A11"/>
    <mergeCell ref="B6:B11"/>
    <mergeCell ref="B3:AA3"/>
    <mergeCell ref="W10:W11"/>
    <mergeCell ref="X10:X11"/>
    <mergeCell ref="Y10:Y11"/>
    <mergeCell ref="Z10:Z11"/>
    <mergeCell ref="AA10:AA11"/>
    <mergeCell ref="AB10:AB11"/>
    <mergeCell ref="Q10:Q11"/>
    <mergeCell ref="R10:R11"/>
    <mergeCell ref="S10:S11"/>
    <mergeCell ref="T10:T11"/>
    <mergeCell ref="U10:U11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Лист10">
    <tabColor theme="9" tint="-0.249977111117893"/>
  </sheetPr>
  <dimension ref="A1:DJ12"/>
  <sheetViews>
    <sheetView zoomScale="89" zoomScaleNormal="89" workbookViewId="0">
      <pane xSplit="1" ySplit="9" topLeftCell="B10" activePane="bottomRight" state="frozen"/>
      <selection pane="topRight" activeCell="B1" sqref="B1"/>
      <selection pane="bottomLeft" activeCell="A9" sqref="A9"/>
      <selection pane="bottomRight" activeCell="B3" sqref="B3:AN3"/>
    </sheetView>
  </sheetViews>
  <sheetFormatPr defaultColWidth="9.140625" defaultRowHeight="15" x14ac:dyDescent="0.25"/>
  <cols>
    <col min="1" max="1" width="4.5703125" style="1" customWidth="1"/>
    <col min="2" max="2" width="44.5703125" style="1" customWidth="1"/>
    <col min="3" max="3" width="8.140625" style="1" customWidth="1"/>
    <col min="4" max="4" width="6.85546875" style="1" customWidth="1"/>
    <col min="5" max="5" width="7.5703125" style="1" customWidth="1"/>
    <col min="6" max="10" width="8.5703125" style="1" customWidth="1"/>
    <col min="11" max="14" width="5.140625" style="1" customWidth="1"/>
    <col min="15" max="15" width="5.5703125" style="1" customWidth="1"/>
    <col min="16" max="16" width="6.85546875" style="1" customWidth="1"/>
    <col min="17" max="17" width="6.140625" style="1" customWidth="1"/>
    <col min="18" max="18" width="5.5703125" style="1" customWidth="1"/>
    <col min="19" max="22" width="5.42578125" style="1" customWidth="1"/>
    <col min="23" max="34" width="5" style="1" customWidth="1"/>
    <col min="35" max="114" width="5.140625" style="1" customWidth="1"/>
    <col min="115" max="16384" width="9.140625" style="1"/>
  </cols>
  <sheetData>
    <row r="1" spans="1:114" x14ac:dyDescent="0.25">
      <c r="L1" s="306" t="s">
        <v>149</v>
      </c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8"/>
    </row>
    <row r="3" spans="1:114" s="12" customFormat="1" ht="35.25" customHeight="1" x14ac:dyDescent="0.3">
      <c r="B3" s="307" t="s">
        <v>80</v>
      </c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  <c r="AM3" s="307"/>
      <c r="AN3" s="307"/>
      <c r="AO3" s="25"/>
    </row>
    <row r="4" spans="1:114" ht="15" customHeight="1" x14ac:dyDescent="0.25">
      <c r="A4" s="277" t="s">
        <v>23</v>
      </c>
      <c r="B4" s="308" t="s">
        <v>37</v>
      </c>
      <c r="C4" s="280" t="s">
        <v>47</v>
      </c>
      <c r="D4" s="280"/>
      <c r="E4" s="294" t="s">
        <v>38</v>
      </c>
      <c r="F4" s="295"/>
      <c r="G4" s="295"/>
      <c r="H4" s="295"/>
      <c r="I4" s="295"/>
      <c r="J4" s="296"/>
      <c r="K4" s="283" t="s">
        <v>10</v>
      </c>
      <c r="L4" s="284"/>
      <c r="M4" s="284"/>
      <c r="N4" s="284"/>
      <c r="O4" s="284"/>
      <c r="P4" s="284"/>
      <c r="Q4" s="284"/>
      <c r="R4" s="285"/>
      <c r="S4" s="312" t="s">
        <v>36</v>
      </c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  <c r="AK4" s="313"/>
      <c r="AL4" s="313"/>
      <c r="AM4" s="313"/>
      <c r="AN4" s="313"/>
      <c r="AO4" s="313"/>
      <c r="AP4" s="313"/>
      <c r="AQ4" s="313"/>
      <c r="AR4" s="313"/>
      <c r="AS4" s="313"/>
      <c r="AT4" s="313"/>
      <c r="AU4" s="313"/>
      <c r="AV4" s="313"/>
      <c r="AW4" s="313"/>
      <c r="AX4" s="313"/>
      <c r="AY4" s="313"/>
      <c r="AZ4" s="313"/>
      <c r="BA4" s="313"/>
      <c r="BB4" s="313"/>
      <c r="BC4" s="313"/>
      <c r="BD4" s="313"/>
      <c r="BE4" s="313"/>
      <c r="BF4" s="313"/>
      <c r="BG4" s="313"/>
      <c r="BH4" s="313"/>
      <c r="BI4" s="313"/>
      <c r="BJ4" s="313"/>
      <c r="BK4" s="313"/>
      <c r="BL4" s="313"/>
      <c r="BM4" s="313"/>
      <c r="BN4" s="313"/>
      <c r="BO4" s="313"/>
      <c r="BP4" s="313"/>
      <c r="BQ4" s="313"/>
      <c r="BR4" s="313"/>
      <c r="BS4" s="313"/>
      <c r="BT4" s="313"/>
      <c r="BU4" s="313"/>
      <c r="BV4" s="313"/>
      <c r="BW4" s="313"/>
      <c r="BX4" s="313"/>
      <c r="BY4" s="313"/>
      <c r="BZ4" s="313"/>
      <c r="CA4" s="313"/>
      <c r="CB4" s="313"/>
      <c r="CC4" s="313"/>
      <c r="CD4" s="313"/>
      <c r="CE4" s="313"/>
      <c r="CF4" s="313"/>
      <c r="CG4" s="313"/>
      <c r="CH4" s="313"/>
      <c r="CI4" s="313"/>
      <c r="CJ4" s="313"/>
      <c r="CK4" s="313"/>
      <c r="CL4" s="313"/>
      <c r="CM4" s="313"/>
      <c r="CN4" s="313"/>
      <c r="CO4" s="313"/>
      <c r="CP4" s="313"/>
      <c r="CQ4" s="313"/>
      <c r="CR4" s="313"/>
      <c r="CS4" s="313"/>
      <c r="CT4" s="313"/>
      <c r="CU4" s="313"/>
      <c r="CV4" s="313"/>
      <c r="CW4" s="313"/>
      <c r="CX4" s="313"/>
      <c r="CY4" s="313"/>
      <c r="CZ4" s="313"/>
      <c r="DA4" s="313"/>
      <c r="DB4" s="313"/>
      <c r="DC4" s="313"/>
      <c r="DD4" s="313"/>
      <c r="DE4" s="313"/>
      <c r="DF4" s="313"/>
      <c r="DG4" s="313"/>
      <c r="DH4" s="313"/>
      <c r="DI4" s="313"/>
      <c r="DJ4" s="314"/>
    </row>
    <row r="5" spans="1:114" s="6" customFormat="1" ht="13.5" customHeight="1" x14ac:dyDescent="0.25">
      <c r="A5" s="278"/>
      <c r="B5" s="309"/>
      <c r="C5" s="280"/>
      <c r="D5" s="280"/>
      <c r="E5" s="294" t="s">
        <v>1</v>
      </c>
      <c r="F5" s="296"/>
      <c r="G5" s="301" t="s">
        <v>164</v>
      </c>
      <c r="H5" s="302"/>
      <c r="I5" s="302"/>
      <c r="J5" s="303"/>
      <c r="K5" s="286"/>
      <c r="L5" s="287"/>
      <c r="M5" s="287"/>
      <c r="N5" s="287"/>
      <c r="O5" s="287"/>
      <c r="P5" s="287"/>
      <c r="Q5" s="287"/>
      <c r="R5" s="288"/>
      <c r="S5" s="311" t="s">
        <v>39</v>
      </c>
      <c r="T5" s="311"/>
      <c r="U5" s="311"/>
      <c r="V5" s="311"/>
      <c r="W5" s="311"/>
      <c r="X5" s="311"/>
      <c r="Y5" s="311"/>
      <c r="Z5" s="311"/>
      <c r="AA5" s="274" t="s">
        <v>32</v>
      </c>
      <c r="AB5" s="275"/>
      <c r="AC5" s="275"/>
      <c r="AD5" s="275"/>
      <c r="AE5" s="275"/>
      <c r="AF5" s="275"/>
      <c r="AG5" s="275"/>
      <c r="AH5" s="276"/>
      <c r="AI5" s="274" t="s">
        <v>33</v>
      </c>
      <c r="AJ5" s="275"/>
      <c r="AK5" s="275"/>
      <c r="AL5" s="275"/>
      <c r="AM5" s="275"/>
      <c r="AN5" s="275"/>
      <c r="AO5" s="275"/>
      <c r="AP5" s="276"/>
      <c r="AQ5" s="274" t="s">
        <v>26</v>
      </c>
      <c r="AR5" s="275"/>
      <c r="AS5" s="275"/>
      <c r="AT5" s="275"/>
      <c r="AU5" s="275"/>
      <c r="AV5" s="275"/>
      <c r="AW5" s="275"/>
      <c r="AX5" s="276"/>
      <c r="AY5" s="274" t="s">
        <v>27</v>
      </c>
      <c r="AZ5" s="275"/>
      <c r="BA5" s="275"/>
      <c r="BB5" s="275"/>
      <c r="BC5" s="275"/>
      <c r="BD5" s="275"/>
      <c r="BE5" s="275"/>
      <c r="BF5" s="276"/>
      <c r="BG5" s="266" t="s">
        <v>28</v>
      </c>
      <c r="BH5" s="267"/>
      <c r="BI5" s="267"/>
      <c r="BJ5" s="267"/>
      <c r="BK5" s="267"/>
      <c r="BL5" s="267"/>
      <c r="BM5" s="267"/>
      <c r="BN5" s="268"/>
      <c r="BO5" s="266" t="s">
        <v>29</v>
      </c>
      <c r="BP5" s="267"/>
      <c r="BQ5" s="267"/>
      <c r="BR5" s="267"/>
      <c r="BS5" s="267"/>
      <c r="BT5" s="267"/>
      <c r="BU5" s="267"/>
      <c r="BV5" s="268"/>
      <c r="BW5" s="266" t="s">
        <v>40</v>
      </c>
      <c r="BX5" s="267"/>
      <c r="BY5" s="267"/>
      <c r="BZ5" s="267"/>
      <c r="CA5" s="267"/>
      <c r="CB5" s="267"/>
      <c r="CC5" s="267"/>
      <c r="CD5" s="268"/>
      <c r="CE5" s="266" t="s">
        <v>41</v>
      </c>
      <c r="CF5" s="267"/>
      <c r="CG5" s="267"/>
      <c r="CH5" s="267"/>
      <c r="CI5" s="267"/>
      <c r="CJ5" s="267"/>
      <c r="CK5" s="267"/>
      <c r="CL5" s="268"/>
      <c r="CM5" s="266" t="s">
        <v>30</v>
      </c>
      <c r="CN5" s="267"/>
      <c r="CO5" s="267"/>
      <c r="CP5" s="267"/>
      <c r="CQ5" s="267"/>
      <c r="CR5" s="267"/>
      <c r="CS5" s="267"/>
      <c r="CT5" s="268"/>
      <c r="CU5" s="266" t="s">
        <v>31</v>
      </c>
      <c r="CV5" s="267"/>
      <c r="CW5" s="267"/>
      <c r="CX5" s="267"/>
      <c r="CY5" s="267"/>
      <c r="CZ5" s="267"/>
      <c r="DA5" s="267"/>
      <c r="DB5" s="268"/>
      <c r="DC5" s="266" t="s">
        <v>42</v>
      </c>
      <c r="DD5" s="267"/>
      <c r="DE5" s="267"/>
      <c r="DF5" s="267"/>
      <c r="DG5" s="267"/>
      <c r="DH5" s="267"/>
      <c r="DI5" s="267"/>
      <c r="DJ5" s="268"/>
    </row>
    <row r="6" spans="1:114" s="7" customFormat="1" ht="36.75" customHeight="1" x14ac:dyDescent="0.25">
      <c r="A6" s="278"/>
      <c r="B6" s="309"/>
      <c r="C6" s="280"/>
      <c r="D6" s="280"/>
      <c r="E6" s="297"/>
      <c r="F6" s="298"/>
      <c r="G6" s="304" t="s">
        <v>163</v>
      </c>
      <c r="H6" s="304" t="s">
        <v>163</v>
      </c>
      <c r="I6" s="304" t="s">
        <v>165</v>
      </c>
      <c r="J6" s="304" t="s">
        <v>165</v>
      </c>
      <c r="K6" s="282" t="s">
        <v>43</v>
      </c>
      <c r="L6" s="282"/>
      <c r="M6" s="282"/>
      <c r="N6" s="282"/>
      <c r="O6" s="289" t="s">
        <v>44</v>
      </c>
      <c r="P6" s="290"/>
      <c r="Q6" s="290"/>
      <c r="R6" s="291"/>
      <c r="S6" s="263" t="s">
        <v>43</v>
      </c>
      <c r="T6" s="264"/>
      <c r="U6" s="264"/>
      <c r="V6" s="265"/>
      <c r="W6" s="271" t="s">
        <v>44</v>
      </c>
      <c r="X6" s="272"/>
      <c r="Y6" s="272"/>
      <c r="Z6" s="273"/>
      <c r="AA6" s="263" t="s">
        <v>43</v>
      </c>
      <c r="AB6" s="264"/>
      <c r="AC6" s="264"/>
      <c r="AD6" s="265"/>
      <c r="AE6" s="271" t="s">
        <v>44</v>
      </c>
      <c r="AF6" s="272"/>
      <c r="AG6" s="272"/>
      <c r="AH6" s="273"/>
      <c r="AI6" s="263" t="s">
        <v>43</v>
      </c>
      <c r="AJ6" s="264"/>
      <c r="AK6" s="264"/>
      <c r="AL6" s="265"/>
      <c r="AM6" s="271" t="s">
        <v>44</v>
      </c>
      <c r="AN6" s="272"/>
      <c r="AO6" s="272"/>
      <c r="AP6" s="273"/>
      <c r="AQ6" s="263" t="s">
        <v>43</v>
      </c>
      <c r="AR6" s="264"/>
      <c r="AS6" s="264"/>
      <c r="AT6" s="265"/>
      <c r="AU6" s="271" t="s">
        <v>44</v>
      </c>
      <c r="AV6" s="272"/>
      <c r="AW6" s="272"/>
      <c r="AX6" s="273"/>
      <c r="AY6" s="263" t="s">
        <v>43</v>
      </c>
      <c r="AZ6" s="264"/>
      <c r="BA6" s="264"/>
      <c r="BB6" s="265"/>
      <c r="BC6" s="271" t="s">
        <v>44</v>
      </c>
      <c r="BD6" s="272"/>
      <c r="BE6" s="272"/>
      <c r="BF6" s="273"/>
      <c r="BG6" s="263" t="s">
        <v>43</v>
      </c>
      <c r="BH6" s="264"/>
      <c r="BI6" s="264"/>
      <c r="BJ6" s="265"/>
      <c r="BK6" s="271" t="s">
        <v>44</v>
      </c>
      <c r="BL6" s="272"/>
      <c r="BM6" s="272"/>
      <c r="BN6" s="273"/>
      <c r="BO6" s="263" t="s">
        <v>43</v>
      </c>
      <c r="BP6" s="264"/>
      <c r="BQ6" s="264"/>
      <c r="BR6" s="265"/>
      <c r="BS6" s="271" t="s">
        <v>44</v>
      </c>
      <c r="BT6" s="272"/>
      <c r="BU6" s="272"/>
      <c r="BV6" s="273"/>
      <c r="BW6" s="263" t="s">
        <v>43</v>
      </c>
      <c r="BX6" s="264"/>
      <c r="BY6" s="264"/>
      <c r="BZ6" s="265"/>
      <c r="CA6" s="271" t="s">
        <v>44</v>
      </c>
      <c r="CB6" s="272"/>
      <c r="CC6" s="272"/>
      <c r="CD6" s="273"/>
      <c r="CE6" s="263" t="s">
        <v>43</v>
      </c>
      <c r="CF6" s="264"/>
      <c r="CG6" s="264"/>
      <c r="CH6" s="265"/>
      <c r="CI6" s="271" t="s">
        <v>44</v>
      </c>
      <c r="CJ6" s="272"/>
      <c r="CK6" s="272"/>
      <c r="CL6" s="273"/>
      <c r="CM6" s="263" t="s">
        <v>43</v>
      </c>
      <c r="CN6" s="264"/>
      <c r="CO6" s="264"/>
      <c r="CP6" s="265"/>
      <c r="CQ6" s="271" t="s">
        <v>44</v>
      </c>
      <c r="CR6" s="272"/>
      <c r="CS6" s="272"/>
      <c r="CT6" s="273"/>
      <c r="CU6" s="263" t="s">
        <v>43</v>
      </c>
      <c r="CV6" s="264"/>
      <c r="CW6" s="264"/>
      <c r="CX6" s="265"/>
      <c r="CY6" s="271" t="s">
        <v>44</v>
      </c>
      <c r="CZ6" s="272"/>
      <c r="DA6" s="272"/>
      <c r="DB6" s="273"/>
      <c r="DC6" s="263" t="s">
        <v>43</v>
      </c>
      <c r="DD6" s="264"/>
      <c r="DE6" s="264"/>
      <c r="DF6" s="265"/>
      <c r="DG6" s="271" t="s">
        <v>44</v>
      </c>
      <c r="DH6" s="272"/>
      <c r="DI6" s="272"/>
      <c r="DJ6" s="273"/>
    </row>
    <row r="7" spans="1:114" s="8" customFormat="1" ht="15" customHeight="1" x14ac:dyDescent="0.2">
      <c r="A7" s="278"/>
      <c r="B7" s="309"/>
      <c r="C7" s="280"/>
      <c r="D7" s="280"/>
      <c r="E7" s="299"/>
      <c r="F7" s="300"/>
      <c r="G7" s="305"/>
      <c r="H7" s="305"/>
      <c r="I7" s="305"/>
      <c r="J7" s="305"/>
      <c r="K7" s="281" t="s">
        <v>45</v>
      </c>
      <c r="L7" s="281"/>
      <c r="M7" s="281" t="s">
        <v>46</v>
      </c>
      <c r="N7" s="281"/>
      <c r="O7" s="292" t="s">
        <v>45</v>
      </c>
      <c r="P7" s="293"/>
      <c r="Q7" s="292" t="s">
        <v>46</v>
      </c>
      <c r="R7" s="293"/>
      <c r="S7" s="261" t="s">
        <v>45</v>
      </c>
      <c r="T7" s="262"/>
      <c r="U7" s="261" t="s">
        <v>46</v>
      </c>
      <c r="V7" s="262"/>
      <c r="W7" s="269" t="s">
        <v>45</v>
      </c>
      <c r="X7" s="270"/>
      <c r="Y7" s="269" t="s">
        <v>46</v>
      </c>
      <c r="Z7" s="270"/>
      <c r="AA7" s="261" t="s">
        <v>45</v>
      </c>
      <c r="AB7" s="262"/>
      <c r="AC7" s="261" t="s">
        <v>46</v>
      </c>
      <c r="AD7" s="262"/>
      <c r="AE7" s="269" t="s">
        <v>45</v>
      </c>
      <c r="AF7" s="270"/>
      <c r="AG7" s="269" t="s">
        <v>46</v>
      </c>
      <c r="AH7" s="270"/>
      <c r="AI7" s="261" t="s">
        <v>45</v>
      </c>
      <c r="AJ7" s="262"/>
      <c r="AK7" s="261" t="s">
        <v>46</v>
      </c>
      <c r="AL7" s="262"/>
      <c r="AM7" s="269" t="s">
        <v>45</v>
      </c>
      <c r="AN7" s="270"/>
      <c r="AO7" s="269" t="s">
        <v>46</v>
      </c>
      <c r="AP7" s="270"/>
      <c r="AQ7" s="261" t="s">
        <v>45</v>
      </c>
      <c r="AR7" s="262"/>
      <c r="AS7" s="261" t="s">
        <v>46</v>
      </c>
      <c r="AT7" s="262"/>
      <c r="AU7" s="269" t="s">
        <v>45</v>
      </c>
      <c r="AV7" s="270"/>
      <c r="AW7" s="269" t="s">
        <v>46</v>
      </c>
      <c r="AX7" s="270"/>
      <c r="AY7" s="261" t="s">
        <v>45</v>
      </c>
      <c r="AZ7" s="262"/>
      <c r="BA7" s="261" t="s">
        <v>46</v>
      </c>
      <c r="BB7" s="262"/>
      <c r="BC7" s="269" t="s">
        <v>45</v>
      </c>
      <c r="BD7" s="270"/>
      <c r="BE7" s="269" t="s">
        <v>46</v>
      </c>
      <c r="BF7" s="270"/>
      <c r="BG7" s="261" t="s">
        <v>45</v>
      </c>
      <c r="BH7" s="262"/>
      <c r="BI7" s="261" t="s">
        <v>46</v>
      </c>
      <c r="BJ7" s="262"/>
      <c r="BK7" s="269" t="s">
        <v>45</v>
      </c>
      <c r="BL7" s="270"/>
      <c r="BM7" s="269" t="s">
        <v>46</v>
      </c>
      <c r="BN7" s="270"/>
      <c r="BO7" s="261" t="s">
        <v>45</v>
      </c>
      <c r="BP7" s="262"/>
      <c r="BQ7" s="261" t="s">
        <v>46</v>
      </c>
      <c r="BR7" s="262"/>
      <c r="BS7" s="269" t="s">
        <v>45</v>
      </c>
      <c r="BT7" s="270"/>
      <c r="BU7" s="269" t="s">
        <v>46</v>
      </c>
      <c r="BV7" s="270"/>
      <c r="BW7" s="261" t="s">
        <v>45</v>
      </c>
      <c r="BX7" s="262"/>
      <c r="BY7" s="261" t="s">
        <v>46</v>
      </c>
      <c r="BZ7" s="262"/>
      <c r="CA7" s="269" t="s">
        <v>45</v>
      </c>
      <c r="CB7" s="270"/>
      <c r="CC7" s="269" t="s">
        <v>46</v>
      </c>
      <c r="CD7" s="270"/>
      <c r="CE7" s="261" t="s">
        <v>45</v>
      </c>
      <c r="CF7" s="262"/>
      <c r="CG7" s="261" t="s">
        <v>46</v>
      </c>
      <c r="CH7" s="262"/>
      <c r="CI7" s="269" t="s">
        <v>45</v>
      </c>
      <c r="CJ7" s="270"/>
      <c r="CK7" s="269" t="s">
        <v>46</v>
      </c>
      <c r="CL7" s="270"/>
      <c r="CM7" s="261" t="s">
        <v>45</v>
      </c>
      <c r="CN7" s="262"/>
      <c r="CO7" s="261" t="s">
        <v>46</v>
      </c>
      <c r="CP7" s="262"/>
      <c r="CQ7" s="269" t="s">
        <v>45</v>
      </c>
      <c r="CR7" s="270"/>
      <c r="CS7" s="269" t="s">
        <v>46</v>
      </c>
      <c r="CT7" s="270"/>
      <c r="CU7" s="261" t="s">
        <v>45</v>
      </c>
      <c r="CV7" s="262"/>
      <c r="CW7" s="261" t="s">
        <v>46</v>
      </c>
      <c r="CX7" s="262"/>
      <c r="CY7" s="269" t="s">
        <v>45</v>
      </c>
      <c r="CZ7" s="270"/>
      <c r="DA7" s="269" t="s">
        <v>46</v>
      </c>
      <c r="DB7" s="270"/>
      <c r="DC7" s="261" t="s">
        <v>45</v>
      </c>
      <c r="DD7" s="262"/>
      <c r="DE7" s="261" t="s">
        <v>46</v>
      </c>
      <c r="DF7" s="262"/>
      <c r="DG7" s="269" t="s">
        <v>45</v>
      </c>
      <c r="DH7" s="270"/>
      <c r="DI7" s="269" t="s">
        <v>46</v>
      </c>
      <c r="DJ7" s="270"/>
    </row>
    <row r="8" spans="1:114" s="8" customFormat="1" ht="12" x14ac:dyDescent="0.2">
      <c r="A8" s="279"/>
      <c r="B8" s="310"/>
      <c r="C8" s="22">
        <v>2024</v>
      </c>
      <c r="D8" s="78">
        <v>2025</v>
      </c>
      <c r="E8" s="22">
        <v>2024</v>
      </c>
      <c r="F8" s="78">
        <v>2025</v>
      </c>
      <c r="G8" s="22">
        <v>2024</v>
      </c>
      <c r="H8" s="78">
        <v>2025</v>
      </c>
      <c r="I8" s="22">
        <v>2024</v>
      </c>
      <c r="J8" s="78">
        <v>2025</v>
      </c>
      <c r="K8" s="73">
        <v>2024</v>
      </c>
      <c r="L8" s="79">
        <v>2025</v>
      </c>
      <c r="M8" s="73">
        <v>2024</v>
      </c>
      <c r="N8" s="79">
        <v>2025</v>
      </c>
      <c r="O8" s="73">
        <v>2024</v>
      </c>
      <c r="P8" s="79">
        <v>2025</v>
      </c>
      <c r="Q8" s="73">
        <v>2024</v>
      </c>
      <c r="R8" s="79">
        <v>2025</v>
      </c>
      <c r="S8" s="22">
        <v>2024</v>
      </c>
      <c r="T8" s="78">
        <v>2025</v>
      </c>
      <c r="U8" s="22">
        <v>2024</v>
      </c>
      <c r="V8" s="78">
        <v>2025</v>
      </c>
      <c r="W8" s="22">
        <v>2024</v>
      </c>
      <c r="X8" s="78">
        <v>2025</v>
      </c>
      <c r="Y8" s="22">
        <v>2024</v>
      </c>
      <c r="Z8" s="78">
        <v>2025</v>
      </c>
      <c r="AA8" s="22">
        <v>2024</v>
      </c>
      <c r="AB8" s="78">
        <v>2025</v>
      </c>
      <c r="AC8" s="22">
        <v>2024</v>
      </c>
      <c r="AD8" s="78">
        <v>2025</v>
      </c>
      <c r="AE8" s="22">
        <v>2024</v>
      </c>
      <c r="AF8" s="78">
        <v>2025</v>
      </c>
      <c r="AG8" s="22">
        <v>2024</v>
      </c>
      <c r="AH8" s="78">
        <v>2025</v>
      </c>
      <c r="AI8" s="22">
        <v>2024</v>
      </c>
      <c r="AJ8" s="78">
        <v>2025</v>
      </c>
      <c r="AK8" s="22">
        <v>2024</v>
      </c>
      <c r="AL8" s="78">
        <v>2025</v>
      </c>
      <c r="AM8" s="22">
        <v>2024</v>
      </c>
      <c r="AN8" s="78">
        <v>2025</v>
      </c>
      <c r="AO8" s="22">
        <v>2024</v>
      </c>
      <c r="AP8" s="78">
        <v>2025</v>
      </c>
      <c r="AQ8" s="22">
        <v>2024</v>
      </c>
      <c r="AR8" s="78">
        <v>2025</v>
      </c>
      <c r="AS8" s="22">
        <v>2024</v>
      </c>
      <c r="AT8" s="78">
        <v>2025</v>
      </c>
      <c r="AU8" s="22">
        <v>2024</v>
      </c>
      <c r="AV8" s="78">
        <v>2025</v>
      </c>
      <c r="AW8" s="22">
        <v>2024</v>
      </c>
      <c r="AX8" s="78">
        <v>2025</v>
      </c>
      <c r="AY8" s="22">
        <v>2024</v>
      </c>
      <c r="AZ8" s="78">
        <v>2025</v>
      </c>
      <c r="BA8" s="22">
        <v>2024</v>
      </c>
      <c r="BB8" s="78">
        <v>2025</v>
      </c>
      <c r="BC8" s="22">
        <v>2024</v>
      </c>
      <c r="BD8" s="78">
        <v>2025</v>
      </c>
      <c r="BE8" s="22">
        <v>2024</v>
      </c>
      <c r="BF8" s="78">
        <v>2025</v>
      </c>
      <c r="BG8" s="22">
        <v>2024</v>
      </c>
      <c r="BH8" s="78">
        <v>2025</v>
      </c>
      <c r="BI8" s="22">
        <v>2024</v>
      </c>
      <c r="BJ8" s="78">
        <v>2025</v>
      </c>
      <c r="BK8" s="22">
        <v>2024</v>
      </c>
      <c r="BL8" s="78">
        <v>2025</v>
      </c>
      <c r="BM8" s="22">
        <v>2024</v>
      </c>
      <c r="BN8" s="78">
        <v>2025</v>
      </c>
      <c r="BO8" s="22">
        <v>2024</v>
      </c>
      <c r="BP8" s="78">
        <v>2025</v>
      </c>
      <c r="BQ8" s="22">
        <v>2024</v>
      </c>
      <c r="BR8" s="78">
        <v>2025</v>
      </c>
      <c r="BS8" s="22">
        <v>2024</v>
      </c>
      <c r="BT8" s="78">
        <v>2025</v>
      </c>
      <c r="BU8" s="22">
        <v>2024</v>
      </c>
      <c r="BV8" s="78">
        <v>2025</v>
      </c>
      <c r="BW8" s="22">
        <v>2024</v>
      </c>
      <c r="BX8" s="78">
        <v>2025</v>
      </c>
      <c r="BY8" s="22">
        <v>2024</v>
      </c>
      <c r="BZ8" s="78">
        <v>2025</v>
      </c>
      <c r="CA8" s="22">
        <v>2024</v>
      </c>
      <c r="CB8" s="78">
        <v>2025</v>
      </c>
      <c r="CC8" s="22">
        <v>2024</v>
      </c>
      <c r="CD8" s="78">
        <v>2025</v>
      </c>
      <c r="CE8" s="22">
        <v>2024</v>
      </c>
      <c r="CF8" s="78">
        <v>2025</v>
      </c>
      <c r="CG8" s="22">
        <v>2024</v>
      </c>
      <c r="CH8" s="78">
        <v>2025</v>
      </c>
      <c r="CI8" s="22">
        <v>2024</v>
      </c>
      <c r="CJ8" s="78">
        <v>2025</v>
      </c>
      <c r="CK8" s="22">
        <v>2024</v>
      </c>
      <c r="CL8" s="78">
        <v>2025</v>
      </c>
      <c r="CM8" s="22">
        <v>2024</v>
      </c>
      <c r="CN8" s="78">
        <v>2025</v>
      </c>
      <c r="CO8" s="22">
        <v>2024</v>
      </c>
      <c r="CP8" s="78">
        <v>2025</v>
      </c>
      <c r="CQ8" s="22">
        <v>2024</v>
      </c>
      <c r="CR8" s="78">
        <v>2025</v>
      </c>
      <c r="CS8" s="22">
        <v>2024</v>
      </c>
      <c r="CT8" s="78">
        <v>2025</v>
      </c>
      <c r="CU8" s="22">
        <v>2024</v>
      </c>
      <c r="CV8" s="78">
        <v>2025</v>
      </c>
      <c r="CW8" s="22">
        <v>2024</v>
      </c>
      <c r="CX8" s="78">
        <v>2025</v>
      </c>
      <c r="CY8" s="22">
        <v>2024</v>
      </c>
      <c r="CZ8" s="78">
        <v>2025</v>
      </c>
      <c r="DA8" s="22">
        <v>2024</v>
      </c>
      <c r="DB8" s="78">
        <v>2025</v>
      </c>
      <c r="DC8" s="22">
        <v>2024</v>
      </c>
      <c r="DD8" s="78">
        <v>2025</v>
      </c>
      <c r="DE8" s="22">
        <v>2024</v>
      </c>
      <c r="DF8" s="78">
        <v>2025</v>
      </c>
      <c r="DG8" s="22">
        <v>2024</v>
      </c>
      <c r="DH8" s="78">
        <v>2025</v>
      </c>
      <c r="DI8" s="22">
        <v>2024</v>
      </c>
      <c r="DJ8" s="78">
        <v>2025</v>
      </c>
    </row>
    <row r="9" spans="1:114" s="24" customFormat="1" ht="11.25" x14ac:dyDescent="0.2">
      <c r="A9" s="23">
        <v>1</v>
      </c>
      <c r="B9" s="10">
        <v>2</v>
      </c>
      <c r="C9" s="10">
        <v>3</v>
      </c>
      <c r="D9" s="11">
        <v>4</v>
      </c>
      <c r="E9" s="11">
        <v>5</v>
      </c>
      <c r="F9" s="11">
        <v>6</v>
      </c>
      <c r="G9" s="11">
        <f>F9+1</f>
        <v>7</v>
      </c>
      <c r="H9" s="11">
        <f t="shared" ref="H9:BS9" si="0">G9+1</f>
        <v>8</v>
      </c>
      <c r="I9" s="11">
        <f t="shared" si="0"/>
        <v>9</v>
      </c>
      <c r="J9" s="11">
        <f t="shared" si="0"/>
        <v>10</v>
      </c>
      <c r="K9" s="74">
        <f t="shared" si="0"/>
        <v>11</v>
      </c>
      <c r="L9" s="74">
        <f t="shared" si="0"/>
        <v>12</v>
      </c>
      <c r="M9" s="74">
        <f t="shared" si="0"/>
        <v>13</v>
      </c>
      <c r="N9" s="74">
        <f t="shared" si="0"/>
        <v>14</v>
      </c>
      <c r="O9" s="74">
        <f t="shared" si="0"/>
        <v>15</v>
      </c>
      <c r="P9" s="74">
        <f t="shared" si="0"/>
        <v>16</v>
      </c>
      <c r="Q9" s="74">
        <f t="shared" si="0"/>
        <v>17</v>
      </c>
      <c r="R9" s="74">
        <f t="shared" si="0"/>
        <v>18</v>
      </c>
      <c r="S9" s="11">
        <f t="shared" si="0"/>
        <v>19</v>
      </c>
      <c r="T9" s="11">
        <f t="shared" si="0"/>
        <v>20</v>
      </c>
      <c r="U9" s="11">
        <f t="shared" si="0"/>
        <v>21</v>
      </c>
      <c r="V9" s="11">
        <f t="shared" si="0"/>
        <v>22</v>
      </c>
      <c r="W9" s="11">
        <f t="shared" si="0"/>
        <v>23</v>
      </c>
      <c r="X9" s="11">
        <f t="shared" si="0"/>
        <v>24</v>
      </c>
      <c r="Y9" s="11">
        <f t="shared" si="0"/>
        <v>25</v>
      </c>
      <c r="Z9" s="11">
        <f t="shared" si="0"/>
        <v>26</v>
      </c>
      <c r="AA9" s="11">
        <f t="shared" si="0"/>
        <v>27</v>
      </c>
      <c r="AB9" s="11">
        <f t="shared" si="0"/>
        <v>28</v>
      </c>
      <c r="AC9" s="11">
        <f t="shared" si="0"/>
        <v>29</v>
      </c>
      <c r="AD9" s="11">
        <f t="shared" si="0"/>
        <v>30</v>
      </c>
      <c r="AE9" s="11">
        <f t="shared" si="0"/>
        <v>31</v>
      </c>
      <c r="AF9" s="11">
        <f t="shared" si="0"/>
        <v>32</v>
      </c>
      <c r="AG9" s="11">
        <f t="shared" si="0"/>
        <v>33</v>
      </c>
      <c r="AH9" s="11">
        <f t="shared" si="0"/>
        <v>34</v>
      </c>
      <c r="AI9" s="11">
        <f t="shared" si="0"/>
        <v>35</v>
      </c>
      <c r="AJ9" s="11">
        <f t="shared" si="0"/>
        <v>36</v>
      </c>
      <c r="AK9" s="11">
        <f t="shared" si="0"/>
        <v>37</v>
      </c>
      <c r="AL9" s="11">
        <f t="shared" si="0"/>
        <v>38</v>
      </c>
      <c r="AM9" s="11">
        <f t="shared" si="0"/>
        <v>39</v>
      </c>
      <c r="AN9" s="11">
        <f t="shared" si="0"/>
        <v>40</v>
      </c>
      <c r="AO9" s="11">
        <f t="shared" si="0"/>
        <v>41</v>
      </c>
      <c r="AP9" s="11">
        <f t="shared" si="0"/>
        <v>42</v>
      </c>
      <c r="AQ9" s="11">
        <f t="shared" si="0"/>
        <v>43</v>
      </c>
      <c r="AR9" s="11">
        <f t="shared" si="0"/>
        <v>44</v>
      </c>
      <c r="AS9" s="11">
        <f t="shared" si="0"/>
        <v>45</v>
      </c>
      <c r="AT9" s="11">
        <f t="shared" si="0"/>
        <v>46</v>
      </c>
      <c r="AU9" s="11">
        <f t="shared" si="0"/>
        <v>47</v>
      </c>
      <c r="AV9" s="11">
        <f t="shared" si="0"/>
        <v>48</v>
      </c>
      <c r="AW9" s="11">
        <f t="shared" si="0"/>
        <v>49</v>
      </c>
      <c r="AX9" s="11">
        <f t="shared" si="0"/>
        <v>50</v>
      </c>
      <c r="AY9" s="11">
        <f t="shared" si="0"/>
        <v>51</v>
      </c>
      <c r="AZ9" s="11">
        <f t="shared" si="0"/>
        <v>52</v>
      </c>
      <c r="BA9" s="11">
        <f t="shared" si="0"/>
        <v>53</v>
      </c>
      <c r="BB9" s="11">
        <f t="shared" si="0"/>
        <v>54</v>
      </c>
      <c r="BC9" s="11">
        <f t="shared" si="0"/>
        <v>55</v>
      </c>
      <c r="BD9" s="11">
        <f t="shared" si="0"/>
        <v>56</v>
      </c>
      <c r="BE9" s="11">
        <f t="shared" si="0"/>
        <v>57</v>
      </c>
      <c r="BF9" s="11">
        <f t="shared" si="0"/>
        <v>58</v>
      </c>
      <c r="BG9" s="11">
        <f t="shared" si="0"/>
        <v>59</v>
      </c>
      <c r="BH9" s="11">
        <f t="shared" si="0"/>
        <v>60</v>
      </c>
      <c r="BI9" s="11">
        <f t="shared" si="0"/>
        <v>61</v>
      </c>
      <c r="BJ9" s="11">
        <f t="shared" si="0"/>
        <v>62</v>
      </c>
      <c r="BK9" s="11">
        <f t="shared" si="0"/>
        <v>63</v>
      </c>
      <c r="BL9" s="11">
        <f t="shared" si="0"/>
        <v>64</v>
      </c>
      <c r="BM9" s="11">
        <f t="shared" si="0"/>
        <v>65</v>
      </c>
      <c r="BN9" s="11">
        <f t="shared" si="0"/>
        <v>66</v>
      </c>
      <c r="BO9" s="11">
        <f t="shared" si="0"/>
        <v>67</v>
      </c>
      <c r="BP9" s="11">
        <f t="shared" si="0"/>
        <v>68</v>
      </c>
      <c r="BQ9" s="11">
        <f t="shared" si="0"/>
        <v>69</v>
      </c>
      <c r="BR9" s="11">
        <f t="shared" si="0"/>
        <v>70</v>
      </c>
      <c r="BS9" s="11">
        <f t="shared" si="0"/>
        <v>71</v>
      </c>
      <c r="BT9" s="11">
        <f t="shared" ref="BT9:DJ9" si="1">BS9+1</f>
        <v>72</v>
      </c>
      <c r="BU9" s="11">
        <f t="shared" si="1"/>
        <v>73</v>
      </c>
      <c r="BV9" s="11">
        <f t="shared" si="1"/>
        <v>74</v>
      </c>
      <c r="BW9" s="11">
        <f t="shared" si="1"/>
        <v>75</v>
      </c>
      <c r="BX9" s="11">
        <f t="shared" si="1"/>
        <v>76</v>
      </c>
      <c r="BY9" s="11">
        <f t="shared" si="1"/>
        <v>77</v>
      </c>
      <c r="BZ9" s="11">
        <f t="shared" si="1"/>
        <v>78</v>
      </c>
      <c r="CA9" s="11">
        <f t="shared" si="1"/>
        <v>79</v>
      </c>
      <c r="CB9" s="11">
        <f t="shared" si="1"/>
        <v>80</v>
      </c>
      <c r="CC9" s="11">
        <f t="shared" si="1"/>
        <v>81</v>
      </c>
      <c r="CD9" s="11">
        <f t="shared" si="1"/>
        <v>82</v>
      </c>
      <c r="CE9" s="11">
        <f t="shared" si="1"/>
        <v>83</v>
      </c>
      <c r="CF9" s="11">
        <f t="shared" si="1"/>
        <v>84</v>
      </c>
      <c r="CG9" s="11">
        <f t="shared" si="1"/>
        <v>85</v>
      </c>
      <c r="CH9" s="11">
        <f t="shared" si="1"/>
        <v>86</v>
      </c>
      <c r="CI9" s="11">
        <f t="shared" si="1"/>
        <v>87</v>
      </c>
      <c r="CJ9" s="11">
        <f t="shared" si="1"/>
        <v>88</v>
      </c>
      <c r="CK9" s="11">
        <f t="shared" si="1"/>
        <v>89</v>
      </c>
      <c r="CL9" s="11">
        <f t="shared" si="1"/>
        <v>90</v>
      </c>
      <c r="CM9" s="11">
        <f t="shared" si="1"/>
        <v>91</v>
      </c>
      <c r="CN9" s="11">
        <f t="shared" si="1"/>
        <v>92</v>
      </c>
      <c r="CO9" s="11">
        <f t="shared" si="1"/>
        <v>93</v>
      </c>
      <c r="CP9" s="11">
        <f t="shared" si="1"/>
        <v>94</v>
      </c>
      <c r="CQ9" s="11">
        <f t="shared" si="1"/>
        <v>95</v>
      </c>
      <c r="CR9" s="11">
        <f t="shared" si="1"/>
        <v>96</v>
      </c>
      <c r="CS9" s="11">
        <f t="shared" si="1"/>
        <v>97</v>
      </c>
      <c r="CT9" s="11">
        <f t="shared" si="1"/>
        <v>98</v>
      </c>
      <c r="CU9" s="11">
        <f t="shared" si="1"/>
        <v>99</v>
      </c>
      <c r="CV9" s="11">
        <f t="shared" si="1"/>
        <v>100</v>
      </c>
      <c r="CW9" s="11">
        <f t="shared" si="1"/>
        <v>101</v>
      </c>
      <c r="CX9" s="11">
        <f t="shared" si="1"/>
        <v>102</v>
      </c>
      <c r="CY9" s="11">
        <f t="shared" si="1"/>
        <v>103</v>
      </c>
      <c r="CZ9" s="11">
        <f t="shared" si="1"/>
        <v>104</v>
      </c>
      <c r="DA9" s="11">
        <f t="shared" si="1"/>
        <v>105</v>
      </c>
      <c r="DB9" s="11">
        <f t="shared" si="1"/>
        <v>106</v>
      </c>
      <c r="DC9" s="11">
        <f t="shared" si="1"/>
        <v>107</v>
      </c>
      <c r="DD9" s="11">
        <f t="shared" si="1"/>
        <v>108</v>
      </c>
      <c r="DE9" s="11">
        <f t="shared" si="1"/>
        <v>109</v>
      </c>
      <c r="DF9" s="11">
        <f t="shared" si="1"/>
        <v>110</v>
      </c>
      <c r="DG9" s="11">
        <f t="shared" si="1"/>
        <v>111</v>
      </c>
      <c r="DH9" s="11">
        <f t="shared" si="1"/>
        <v>112</v>
      </c>
      <c r="DI9" s="11">
        <f t="shared" si="1"/>
        <v>113</v>
      </c>
      <c r="DJ9" s="11">
        <f t="shared" si="1"/>
        <v>114</v>
      </c>
    </row>
    <row r="10" spans="1:114" ht="17.25" customHeight="1" x14ac:dyDescent="0.25">
      <c r="A10" s="88">
        <v>1</v>
      </c>
      <c r="B10" s="95"/>
      <c r="C10" s="37"/>
      <c r="D10" s="37"/>
      <c r="E10" s="37"/>
      <c r="F10" s="37"/>
      <c r="G10" s="37"/>
      <c r="H10" s="37"/>
      <c r="I10" s="100"/>
      <c r="J10" s="100"/>
      <c r="K10" s="72">
        <f>DC10+CU10+CM10+CE10+BW10+BO10+BG10+AY10+AQ10+AI10+AA10+S10</f>
        <v>0</v>
      </c>
      <c r="L10" s="72">
        <f>DD10+CV10+CN10+CF10+BX10+BP10+BH10+AZ10+AJ10+AB10+T10+AR10</f>
        <v>0</v>
      </c>
      <c r="M10" s="72">
        <f>DE10+CW10+CO10+CG10+BY10+BQ10+BI10+BA10+AS10+AK10+AC10+U10</f>
        <v>0</v>
      </c>
      <c r="N10" s="72">
        <f>DF10+CX10+CP10+CH10+BZ10+BR10+BJ10+BB10+AT10+AL10+AD10+V10</f>
        <v>0</v>
      </c>
      <c r="O10" s="72">
        <f t="shared" ref="O10:R10" si="2">DG10+CY10+CQ10+CI10+CA10+BS10+BK10+BC10+AU10+AM10+AE10+W10</f>
        <v>0</v>
      </c>
      <c r="P10" s="72">
        <f t="shared" si="2"/>
        <v>0</v>
      </c>
      <c r="Q10" s="72">
        <f>DI10+DA10+CS10+CK10+CC10+BU10+BM10+BE10+AW10+AO10+AG10+Y10</f>
        <v>0</v>
      </c>
      <c r="R10" s="72">
        <f t="shared" si="2"/>
        <v>0</v>
      </c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6"/>
      <c r="CB10" s="36"/>
      <c r="CC10" s="37"/>
      <c r="CD10" s="37"/>
      <c r="CE10" s="37"/>
      <c r="CF10" s="37"/>
      <c r="CG10" s="37"/>
      <c r="CH10" s="37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</row>
    <row r="11" spans="1:114" x14ac:dyDescent="0.25">
      <c r="A11" s="31">
        <f>A10+1</f>
        <v>2</v>
      </c>
      <c r="B11" s="97"/>
      <c r="C11" s="37"/>
      <c r="D11" s="37"/>
      <c r="E11" s="37"/>
      <c r="F11" s="37"/>
      <c r="G11" s="37"/>
      <c r="H11" s="37"/>
      <c r="I11" s="100"/>
      <c r="J11" s="100"/>
      <c r="K11" s="72">
        <f>DC11+CU11+CM11+CE11+BW11+BO11+BG11+AY11+AQ11+AI11+AA11+S11</f>
        <v>0</v>
      </c>
      <c r="L11" s="72">
        <f>DH11+DD11+CV11+CN11+CF11+BX11+BP11+BH11+AZ11+AJ11+AB11+T11+AR11</f>
        <v>0</v>
      </c>
      <c r="M11" s="72">
        <f t="shared" ref="M11:R11" si="3">DE11+CW11+CO11+CG11+BY11+BQ11+BI11+BA11+AS11+AK11+AC11+U11</f>
        <v>0</v>
      </c>
      <c r="N11" s="72">
        <f t="shared" si="3"/>
        <v>0</v>
      </c>
      <c r="O11" s="72">
        <f t="shared" si="3"/>
        <v>0</v>
      </c>
      <c r="P11" s="72">
        <f t="shared" si="3"/>
        <v>0</v>
      </c>
      <c r="Q11" s="72">
        <f t="shared" si="3"/>
        <v>0</v>
      </c>
      <c r="R11" s="72">
        <f t="shared" si="3"/>
        <v>0</v>
      </c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6"/>
      <c r="CB11" s="36"/>
      <c r="CC11" s="37"/>
      <c r="CD11" s="37"/>
      <c r="CE11" s="37"/>
      <c r="CF11" s="37"/>
      <c r="CG11" s="37"/>
      <c r="CH11" s="37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</row>
    <row r="12" spans="1:114" x14ac:dyDescent="0.25">
      <c r="A12" s="31">
        <f t="shared" ref="A12" si="4">A11+1</f>
        <v>3</v>
      </c>
      <c r="B12" s="93"/>
      <c r="C12" s="37"/>
      <c r="D12" s="37"/>
      <c r="E12" s="37"/>
      <c r="F12" s="37"/>
      <c r="G12" s="37"/>
      <c r="H12" s="37"/>
      <c r="I12" s="100"/>
      <c r="J12" s="100"/>
      <c r="K12" s="72">
        <f>DC12+CU12+CM12+CE12+BW12+BO12+BG12+AY12+AQ12+AI12+AA12+S12</f>
        <v>0</v>
      </c>
      <c r="L12" s="72">
        <f>DH12+DD12+CV12+CN12+CF12+BX12+BP12+BH12+AZ12+AJ12+AB12+T12+AR12</f>
        <v>0</v>
      </c>
      <c r="M12" s="72">
        <f t="shared" ref="M12:R12" si="5">DE12+CW12+CO12+CG12+BY12+BQ12+BI12+BA12+AS12+AK12+AC12+U12</f>
        <v>0</v>
      </c>
      <c r="N12" s="72">
        <f t="shared" si="5"/>
        <v>0</v>
      </c>
      <c r="O12" s="72">
        <f t="shared" si="5"/>
        <v>0</v>
      </c>
      <c r="P12" s="72">
        <f t="shared" si="5"/>
        <v>0</v>
      </c>
      <c r="Q12" s="72">
        <f t="shared" si="5"/>
        <v>0</v>
      </c>
      <c r="R12" s="72">
        <f t="shared" si="5"/>
        <v>0</v>
      </c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6"/>
      <c r="CB12" s="36"/>
      <c r="CC12" s="37"/>
      <c r="CD12" s="37"/>
      <c r="CE12" s="37"/>
      <c r="CF12" s="37"/>
      <c r="CG12" s="37"/>
      <c r="CH12" s="37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</row>
  </sheetData>
  <mergeCells count="104">
    <mergeCell ref="L1:X1"/>
    <mergeCell ref="B3:AN3"/>
    <mergeCell ref="B4:B8"/>
    <mergeCell ref="S7:T7"/>
    <mergeCell ref="S6:V6"/>
    <mergeCell ref="S5:Z5"/>
    <mergeCell ref="S4:DJ4"/>
    <mergeCell ref="U7:V7"/>
    <mergeCell ref="W7:X7"/>
    <mergeCell ref="W6:Z6"/>
    <mergeCell ref="Y7:Z7"/>
    <mergeCell ref="AA7:AB7"/>
    <mergeCell ref="AA6:AD6"/>
    <mergeCell ref="AA5:AH5"/>
    <mergeCell ref="AC7:AD7"/>
    <mergeCell ref="AE6:AH6"/>
    <mergeCell ref="AE7:AF7"/>
    <mergeCell ref="AG7:AH7"/>
    <mergeCell ref="AI7:AJ7"/>
    <mergeCell ref="AI6:AL6"/>
    <mergeCell ref="AI5:AP5"/>
    <mergeCell ref="AK7:AL7"/>
    <mergeCell ref="AM7:AN7"/>
    <mergeCell ref="AM6:AP6"/>
    <mergeCell ref="A4:A8"/>
    <mergeCell ref="C4:D7"/>
    <mergeCell ref="K7:L7"/>
    <mergeCell ref="K6:N6"/>
    <mergeCell ref="K4:R5"/>
    <mergeCell ref="M7:N7"/>
    <mergeCell ref="O6:R6"/>
    <mergeCell ref="O7:P7"/>
    <mergeCell ref="Q7:R7"/>
    <mergeCell ref="E4:J4"/>
    <mergeCell ref="E5:F7"/>
    <mergeCell ref="G5:J5"/>
    <mergeCell ref="G6:G7"/>
    <mergeCell ref="H6:H7"/>
    <mergeCell ref="I6:I7"/>
    <mergeCell ref="J6:J7"/>
    <mergeCell ref="AO7:AP7"/>
    <mergeCell ref="AQ7:AR7"/>
    <mergeCell ref="AQ6:AT6"/>
    <mergeCell ref="AQ5:AX5"/>
    <mergeCell ref="AU7:AV7"/>
    <mergeCell ref="AU6:AX6"/>
    <mergeCell ref="AW7:AX7"/>
    <mergeCell ref="AY7:AZ7"/>
    <mergeCell ref="AY6:BB6"/>
    <mergeCell ref="AY5:BF5"/>
    <mergeCell ref="BA7:BB7"/>
    <mergeCell ref="BC7:BD7"/>
    <mergeCell ref="BC6:BF6"/>
    <mergeCell ref="BE7:BF7"/>
    <mergeCell ref="AS7:AT7"/>
    <mergeCell ref="BG7:BH7"/>
    <mergeCell ref="BG6:BJ6"/>
    <mergeCell ref="BG5:BN5"/>
    <mergeCell ref="BI7:BJ7"/>
    <mergeCell ref="BK7:BL7"/>
    <mergeCell ref="BK6:BN6"/>
    <mergeCell ref="BM7:BN7"/>
    <mergeCell ref="BO7:BP7"/>
    <mergeCell ref="BO6:BR6"/>
    <mergeCell ref="BO5:BV5"/>
    <mergeCell ref="BQ7:BR7"/>
    <mergeCell ref="BS7:BT7"/>
    <mergeCell ref="BS6:BV6"/>
    <mergeCell ref="BU7:BV7"/>
    <mergeCell ref="BW7:BX7"/>
    <mergeCell ref="BW6:BZ6"/>
    <mergeCell ref="BW5:CD5"/>
    <mergeCell ref="BY7:BZ7"/>
    <mergeCell ref="CA7:CB7"/>
    <mergeCell ref="CA6:CD6"/>
    <mergeCell ref="CC7:CD7"/>
    <mergeCell ref="CE7:CF7"/>
    <mergeCell ref="CE6:CH6"/>
    <mergeCell ref="CE5:CL5"/>
    <mergeCell ref="CG7:CH7"/>
    <mergeCell ref="CI7:CJ7"/>
    <mergeCell ref="CI6:CL6"/>
    <mergeCell ref="CK7:CL7"/>
    <mergeCell ref="DC7:DD7"/>
    <mergeCell ref="DC6:DF6"/>
    <mergeCell ref="DC5:DJ5"/>
    <mergeCell ref="DE7:DF7"/>
    <mergeCell ref="DG7:DH7"/>
    <mergeCell ref="DG6:DJ6"/>
    <mergeCell ref="DI7:DJ7"/>
    <mergeCell ref="CM7:CN7"/>
    <mergeCell ref="CM6:CP6"/>
    <mergeCell ref="CM5:CT5"/>
    <mergeCell ref="CO7:CP7"/>
    <mergeCell ref="CQ7:CR7"/>
    <mergeCell ref="CQ6:CT6"/>
    <mergeCell ref="CS7:CT7"/>
    <mergeCell ref="CU7:CV7"/>
    <mergeCell ref="CU6:CX6"/>
    <mergeCell ref="CU5:DB5"/>
    <mergeCell ref="CW7:CX7"/>
    <mergeCell ref="CY7:CZ7"/>
    <mergeCell ref="CY6:DB6"/>
    <mergeCell ref="DA7:DB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6" tint="-0.249977111117893"/>
    <pageSetUpPr fitToPage="1"/>
  </sheetPr>
  <dimension ref="A2:W10"/>
  <sheetViews>
    <sheetView workbookViewId="0">
      <pane ySplit="7" topLeftCell="A8" activePane="bottomLeft" state="frozen"/>
      <selection pane="bottomLeft" activeCell="B4" sqref="B4:F4"/>
    </sheetView>
  </sheetViews>
  <sheetFormatPr defaultRowHeight="15" x14ac:dyDescent="0.25"/>
  <cols>
    <col min="1" max="1" width="5" style="1" customWidth="1"/>
    <col min="2" max="2" width="41" style="1" customWidth="1"/>
    <col min="3" max="3" width="10.28515625" style="1" customWidth="1"/>
    <col min="4" max="4" width="11.7109375" style="1" customWidth="1"/>
    <col min="5" max="5" width="12.42578125" style="1" customWidth="1"/>
    <col min="6" max="6" width="11.5703125" style="1" customWidth="1"/>
    <col min="7" max="7" width="10.42578125" style="1" customWidth="1"/>
    <col min="8" max="9" width="9.140625" style="1"/>
    <col min="10" max="10" width="10.85546875" style="1" customWidth="1"/>
    <col min="11" max="12" width="9.140625" style="1"/>
    <col min="13" max="13" width="10.42578125" style="1" customWidth="1"/>
    <col min="14" max="15" width="9.140625" style="1"/>
    <col min="16" max="16" width="10.140625" style="1" customWidth="1"/>
    <col min="17" max="18" width="9.140625" style="1"/>
    <col min="19" max="19" width="11.28515625" style="1" customWidth="1"/>
    <col min="20" max="21" width="9.140625" style="1"/>
    <col min="22" max="22" width="10.5703125" style="1" customWidth="1"/>
    <col min="23" max="16384" width="9.140625" style="1"/>
  </cols>
  <sheetData>
    <row r="2" spans="1:23" x14ac:dyDescent="0.25">
      <c r="D2" s="306" t="s">
        <v>176</v>
      </c>
      <c r="E2" s="306"/>
      <c r="F2" s="306"/>
    </row>
    <row r="4" spans="1:23" ht="18.75" x14ac:dyDescent="0.3">
      <c r="B4" s="133" t="s">
        <v>175</v>
      </c>
      <c r="C4" s="133"/>
      <c r="D4" s="133"/>
      <c r="E4" s="133"/>
      <c r="F4" s="133"/>
    </row>
    <row r="5" spans="1:23" x14ac:dyDescent="0.25">
      <c r="B5" s="19"/>
      <c r="D5" s="19"/>
      <c r="E5" s="19"/>
      <c r="F5" s="89"/>
    </row>
    <row r="6" spans="1:23" ht="21.75" customHeight="1" x14ac:dyDescent="0.25">
      <c r="A6" s="315" t="s">
        <v>23</v>
      </c>
      <c r="B6" s="146" t="s">
        <v>37</v>
      </c>
      <c r="C6" s="316" t="s">
        <v>167</v>
      </c>
      <c r="D6" s="316"/>
      <c r="E6" s="316"/>
      <c r="F6" s="316" t="s">
        <v>195</v>
      </c>
      <c r="G6" s="316"/>
      <c r="H6" s="316"/>
      <c r="I6" s="316" t="s">
        <v>170</v>
      </c>
      <c r="J6" s="316"/>
      <c r="K6" s="316"/>
      <c r="L6" s="316" t="s">
        <v>168</v>
      </c>
      <c r="M6" s="316"/>
      <c r="N6" s="316"/>
      <c r="O6" s="316" t="s">
        <v>169</v>
      </c>
      <c r="P6" s="316"/>
      <c r="Q6" s="316"/>
      <c r="R6" s="316" t="s">
        <v>171</v>
      </c>
      <c r="S6" s="316"/>
      <c r="T6" s="316"/>
      <c r="U6" s="316" t="s">
        <v>172</v>
      </c>
      <c r="V6" s="316"/>
      <c r="W6" s="316"/>
    </row>
    <row r="7" spans="1:23" ht="30" x14ac:dyDescent="0.25">
      <c r="A7" s="315"/>
      <c r="B7" s="146"/>
      <c r="C7" s="69" t="s">
        <v>1</v>
      </c>
      <c r="D7" s="75" t="s">
        <v>174</v>
      </c>
      <c r="E7" s="75" t="s">
        <v>173</v>
      </c>
      <c r="F7" s="69" t="s">
        <v>1</v>
      </c>
      <c r="G7" s="75" t="s">
        <v>174</v>
      </c>
      <c r="H7" s="75" t="s">
        <v>173</v>
      </c>
      <c r="I7" s="69" t="s">
        <v>1</v>
      </c>
      <c r="J7" s="75" t="s">
        <v>174</v>
      </c>
      <c r="K7" s="75" t="s">
        <v>173</v>
      </c>
      <c r="L7" s="69" t="s">
        <v>1</v>
      </c>
      <c r="M7" s="75" t="s">
        <v>174</v>
      </c>
      <c r="N7" s="75" t="s">
        <v>173</v>
      </c>
      <c r="O7" s="69" t="s">
        <v>1</v>
      </c>
      <c r="P7" s="75" t="s">
        <v>174</v>
      </c>
      <c r="Q7" s="75" t="s">
        <v>173</v>
      </c>
      <c r="R7" s="69" t="s">
        <v>1</v>
      </c>
      <c r="S7" s="75" t="s">
        <v>174</v>
      </c>
      <c r="T7" s="75" t="s">
        <v>173</v>
      </c>
      <c r="U7" s="69" t="s">
        <v>1</v>
      </c>
      <c r="V7" s="75" t="s">
        <v>174</v>
      </c>
      <c r="W7" s="75" t="s">
        <v>173</v>
      </c>
    </row>
    <row r="8" spans="1:23" ht="27" customHeight="1" x14ac:dyDescent="0.25">
      <c r="A8" s="90"/>
      <c r="B8" s="95"/>
      <c r="C8" s="33"/>
      <c r="D8" s="33"/>
      <c r="E8" s="91" t="e">
        <f>D8/C8</f>
        <v>#DIV/0!</v>
      </c>
      <c r="F8" s="33"/>
      <c r="G8" s="33"/>
      <c r="H8" s="91" t="e">
        <f>G8/F8</f>
        <v>#DIV/0!</v>
      </c>
      <c r="I8" s="33"/>
      <c r="J8" s="33"/>
      <c r="K8" s="91" t="e">
        <f>J8/I8</f>
        <v>#DIV/0!</v>
      </c>
      <c r="L8" s="33"/>
      <c r="M8" s="33"/>
      <c r="N8" s="91" t="e">
        <f>M8/L8</f>
        <v>#DIV/0!</v>
      </c>
      <c r="O8" s="33"/>
      <c r="P8" s="33"/>
      <c r="Q8" s="91" t="e">
        <f>P8/O8</f>
        <v>#DIV/0!</v>
      </c>
      <c r="R8" s="33"/>
      <c r="S8" s="33"/>
      <c r="T8" s="91" t="e">
        <f>S8/R8</f>
        <v>#DIV/0!</v>
      </c>
      <c r="U8" s="33"/>
      <c r="V8" s="33"/>
      <c r="W8" s="91" t="e">
        <f>V8/U8</f>
        <v>#DIV/0!</v>
      </c>
    </row>
    <row r="9" spans="1:23" ht="28.5" customHeight="1" x14ac:dyDescent="0.25">
      <c r="A9" s="31"/>
      <c r="B9" s="97"/>
      <c r="C9" s="33"/>
      <c r="D9" s="33"/>
      <c r="E9" s="91" t="e">
        <f t="shared" ref="E9:E10" si="0">D9/C9</f>
        <v>#DIV/0!</v>
      </c>
      <c r="F9" s="33"/>
      <c r="G9" s="33"/>
      <c r="H9" s="91" t="e">
        <f t="shared" ref="H9:H10" si="1">G9/F9</f>
        <v>#DIV/0!</v>
      </c>
      <c r="I9" s="33"/>
      <c r="J9" s="33"/>
      <c r="K9" s="91" t="e">
        <f t="shared" ref="K9" si="2">J9/I9</f>
        <v>#DIV/0!</v>
      </c>
      <c r="L9" s="33"/>
      <c r="M9" s="33"/>
      <c r="N9" s="91" t="e">
        <f t="shared" ref="N9:N10" si="3">M9/L9</f>
        <v>#DIV/0!</v>
      </c>
      <c r="O9" s="33"/>
      <c r="P9" s="33"/>
      <c r="Q9" s="91" t="e">
        <f t="shared" ref="Q9:Q10" si="4">P9/O9</f>
        <v>#DIV/0!</v>
      </c>
      <c r="R9" s="33"/>
      <c r="S9" s="33"/>
      <c r="T9" s="91" t="e">
        <f t="shared" ref="T9" si="5">S9/R9</f>
        <v>#DIV/0!</v>
      </c>
      <c r="U9" s="33"/>
      <c r="V9" s="33"/>
      <c r="W9" s="91" t="e">
        <f t="shared" ref="W9:W10" si="6">V9/U9</f>
        <v>#DIV/0!</v>
      </c>
    </row>
    <row r="10" spans="1:23" ht="31.5" customHeight="1" x14ac:dyDescent="0.25">
      <c r="A10" s="31"/>
      <c r="B10" s="93"/>
      <c r="C10" s="33"/>
      <c r="D10" s="33"/>
      <c r="E10" s="91" t="e">
        <f t="shared" si="0"/>
        <v>#DIV/0!</v>
      </c>
      <c r="F10" s="33"/>
      <c r="G10" s="33"/>
      <c r="H10" s="91" t="e">
        <f t="shared" si="1"/>
        <v>#DIV/0!</v>
      </c>
      <c r="I10" s="33"/>
      <c r="J10" s="33"/>
      <c r="K10" s="91"/>
      <c r="L10" s="33"/>
      <c r="M10" s="33"/>
      <c r="N10" s="91" t="e">
        <f t="shared" si="3"/>
        <v>#DIV/0!</v>
      </c>
      <c r="O10" s="33"/>
      <c r="P10" s="33"/>
      <c r="Q10" s="91" t="e">
        <f t="shared" si="4"/>
        <v>#DIV/0!</v>
      </c>
      <c r="R10" s="33"/>
      <c r="S10" s="33"/>
      <c r="T10" s="91"/>
      <c r="U10" s="33"/>
      <c r="V10" s="33"/>
      <c r="W10" s="91" t="e">
        <f t="shared" si="6"/>
        <v>#DIV/0!</v>
      </c>
    </row>
  </sheetData>
  <mergeCells count="11">
    <mergeCell ref="I6:K6"/>
    <mergeCell ref="L6:N6"/>
    <mergeCell ref="O6:Q6"/>
    <mergeCell ref="R6:T6"/>
    <mergeCell ref="U6:W6"/>
    <mergeCell ref="B4:F4"/>
    <mergeCell ref="D2:F2"/>
    <mergeCell ref="A6:A7"/>
    <mergeCell ref="B6:B7"/>
    <mergeCell ref="C6:E6"/>
    <mergeCell ref="F6:H6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8" tint="-0.249977111117893"/>
  </sheetPr>
  <dimension ref="A1:AK23"/>
  <sheetViews>
    <sheetView tabSelected="1" workbookViewId="0">
      <selection activeCell="A9" sqref="A9"/>
    </sheetView>
  </sheetViews>
  <sheetFormatPr defaultRowHeight="15" x14ac:dyDescent="0.25"/>
  <cols>
    <col min="1" max="1" width="35.140625" customWidth="1"/>
    <col min="2" max="2" width="18.28515625" customWidth="1"/>
    <col min="3" max="3" width="17.7109375" customWidth="1"/>
    <col min="4" max="4" width="16.28515625" customWidth="1"/>
    <col min="5" max="5" width="15.85546875" customWidth="1"/>
    <col min="6" max="6" width="19.42578125" customWidth="1"/>
    <col min="7" max="7" width="18.140625" customWidth="1"/>
    <col min="8" max="8" width="18.28515625" customWidth="1"/>
    <col min="9" max="9" width="6.85546875" style="103" customWidth="1"/>
    <col min="10" max="10" width="11.85546875" style="103" customWidth="1"/>
    <col min="11" max="11" width="6.85546875" style="103" customWidth="1"/>
    <col min="12" max="12" width="10.7109375" style="103" customWidth="1"/>
    <col min="13" max="13" width="6.28515625" style="103" customWidth="1"/>
    <col min="14" max="14" width="11.85546875" style="103" customWidth="1"/>
    <col min="15" max="15" width="5.85546875" style="103" customWidth="1"/>
    <col min="16" max="16" width="12.7109375" style="103" customWidth="1"/>
    <col min="17" max="17" width="6.5703125" style="103" customWidth="1"/>
    <col min="18" max="18" width="12.7109375" style="103" customWidth="1"/>
    <col min="19" max="19" width="6.5703125" style="103" customWidth="1"/>
    <col min="20" max="20" width="12.28515625" style="103" customWidth="1"/>
    <col min="21" max="21" width="6.85546875" style="103" customWidth="1"/>
    <col min="22" max="22" width="10.7109375" style="103" customWidth="1"/>
    <col min="23" max="23" width="19.42578125" style="103" customWidth="1"/>
    <col min="24" max="24" width="15.42578125" style="103" customWidth="1"/>
    <col min="25" max="25" width="16.28515625" style="103" customWidth="1"/>
    <col min="26" max="26" width="15.42578125" style="103" customWidth="1"/>
    <col min="27" max="27" width="19.85546875" style="103" customWidth="1"/>
    <col min="28" max="33" width="18" style="103" customWidth="1"/>
    <col min="34" max="37" width="9.140625" style="103"/>
  </cols>
  <sheetData>
    <row r="1" spans="1:37" x14ac:dyDescent="0.25">
      <c r="F1" s="1"/>
      <c r="G1" s="1"/>
      <c r="H1" s="306" t="s">
        <v>219</v>
      </c>
      <c r="I1" s="306"/>
      <c r="J1" s="306"/>
    </row>
    <row r="2" spans="1:37" x14ac:dyDescent="0.25">
      <c r="F2" s="1"/>
      <c r="G2" s="1"/>
      <c r="H2" s="1"/>
      <c r="I2" s="1"/>
      <c r="J2" s="1"/>
    </row>
    <row r="3" spans="1:37" ht="15.75" x14ac:dyDescent="0.25">
      <c r="B3" s="317" t="s">
        <v>220</v>
      </c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</row>
    <row r="5" spans="1:37" s="77" customFormat="1" ht="42.75" customHeight="1" x14ac:dyDescent="0.25">
      <c r="A5" s="319" t="s">
        <v>35</v>
      </c>
      <c r="B5" s="318" t="s">
        <v>221</v>
      </c>
      <c r="C5" s="318"/>
      <c r="D5" s="318"/>
      <c r="E5" s="318"/>
      <c r="F5" s="318"/>
      <c r="G5" s="318"/>
      <c r="H5" s="318"/>
      <c r="I5" s="328" t="s">
        <v>222</v>
      </c>
      <c r="J5" s="329"/>
      <c r="K5" s="329"/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30"/>
      <c r="W5" s="333" t="s">
        <v>223</v>
      </c>
      <c r="X5" s="333"/>
      <c r="Y5" s="333"/>
      <c r="Z5" s="333"/>
      <c r="AA5" s="333"/>
      <c r="AB5" s="333"/>
      <c r="AC5" s="333"/>
      <c r="AD5" s="104"/>
      <c r="AE5" s="104"/>
      <c r="AF5" s="104"/>
      <c r="AG5" s="104"/>
      <c r="AH5" s="104"/>
      <c r="AI5" s="104"/>
      <c r="AJ5" s="104"/>
      <c r="AK5" s="104"/>
    </row>
    <row r="6" spans="1:37" s="105" customFormat="1" ht="135" customHeight="1" x14ac:dyDescent="0.25">
      <c r="A6" s="320"/>
      <c r="B6" s="322" t="s">
        <v>199</v>
      </c>
      <c r="C6" s="324" t="s">
        <v>200</v>
      </c>
      <c r="D6" s="324" t="s">
        <v>201</v>
      </c>
      <c r="E6" s="324" t="s">
        <v>217</v>
      </c>
      <c r="F6" s="324" t="s">
        <v>202</v>
      </c>
      <c r="G6" s="324" t="s">
        <v>204</v>
      </c>
      <c r="H6" s="324" t="s">
        <v>203</v>
      </c>
      <c r="I6" s="334" t="s">
        <v>199</v>
      </c>
      <c r="J6" s="335"/>
      <c r="K6" s="326" t="s">
        <v>200</v>
      </c>
      <c r="L6" s="327"/>
      <c r="M6" s="326" t="s">
        <v>201</v>
      </c>
      <c r="N6" s="327"/>
      <c r="O6" s="326" t="s">
        <v>217</v>
      </c>
      <c r="P6" s="327"/>
      <c r="Q6" s="326" t="s">
        <v>202</v>
      </c>
      <c r="R6" s="327"/>
      <c r="S6" s="326" t="s">
        <v>204</v>
      </c>
      <c r="T6" s="327"/>
      <c r="U6" s="326" t="s">
        <v>203</v>
      </c>
      <c r="V6" s="327"/>
      <c r="W6" s="331" t="s">
        <v>199</v>
      </c>
      <c r="X6" s="336" t="s">
        <v>200</v>
      </c>
      <c r="Y6" s="336" t="s">
        <v>201</v>
      </c>
      <c r="Z6" s="336" t="s">
        <v>217</v>
      </c>
      <c r="AA6" s="336" t="s">
        <v>202</v>
      </c>
      <c r="AB6" s="336" t="s">
        <v>204</v>
      </c>
      <c r="AC6" s="336" t="s">
        <v>203</v>
      </c>
      <c r="AD6" s="104"/>
      <c r="AE6" s="104"/>
      <c r="AF6" s="104"/>
      <c r="AG6" s="104"/>
      <c r="AH6" s="104"/>
      <c r="AI6" s="104"/>
      <c r="AJ6" s="104"/>
      <c r="AK6" s="104"/>
    </row>
    <row r="7" spans="1:37" s="105" customFormat="1" ht="49.5" customHeight="1" x14ac:dyDescent="0.25">
      <c r="A7" s="321"/>
      <c r="B7" s="323"/>
      <c r="C7" s="325"/>
      <c r="D7" s="325"/>
      <c r="E7" s="325"/>
      <c r="F7" s="325"/>
      <c r="G7" s="325"/>
      <c r="H7" s="325"/>
      <c r="I7" s="106" t="s">
        <v>224</v>
      </c>
      <c r="J7" s="106" t="s">
        <v>218</v>
      </c>
      <c r="K7" s="106" t="s">
        <v>224</v>
      </c>
      <c r="L7" s="106" t="s">
        <v>218</v>
      </c>
      <c r="M7" s="106" t="s">
        <v>224</v>
      </c>
      <c r="N7" s="106" t="s">
        <v>218</v>
      </c>
      <c r="O7" s="106" t="s">
        <v>224</v>
      </c>
      <c r="P7" s="106" t="s">
        <v>218</v>
      </c>
      <c r="Q7" s="106" t="s">
        <v>224</v>
      </c>
      <c r="R7" s="106" t="s">
        <v>218</v>
      </c>
      <c r="S7" s="106" t="s">
        <v>224</v>
      </c>
      <c r="T7" s="106" t="s">
        <v>218</v>
      </c>
      <c r="U7" s="106" t="s">
        <v>224</v>
      </c>
      <c r="V7" s="106" t="s">
        <v>218</v>
      </c>
      <c r="W7" s="332"/>
      <c r="X7" s="337"/>
      <c r="Y7" s="337"/>
      <c r="Z7" s="337"/>
      <c r="AA7" s="337"/>
      <c r="AB7" s="337"/>
      <c r="AC7" s="337"/>
      <c r="AD7" s="104"/>
      <c r="AE7" s="104"/>
      <c r="AF7" s="104"/>
      <c r="AG7" s="104"/>
      <c r="AH7" s="104"/>
      <c r="AI7" s="104"/>
      <c r="AJ7" s="104"/>
      <c r="AK7" s="104"/>
    </row>
    <row r="8" spans="1:37" s="112" customFormat="1" ht="11.25" x14ac:dyDescent="0.25">
      <c r="A8" s="3">
        <v>1</v>
      </c>
      <c r="B8" s="108">
        <f>A8+1</f>
        <v>2</v>
      </c>
      <c r="C8" s="108">
        <f t="shared" ref="C8:I8" si="0">B8+1</f>
        <v>3</v>
      </c>
      <c r="D8" s="108">
        <f t="shared" si="0"/>
        <v>4</v>
      </c>
      <c r="E8" s="108">
        <f t="shared" si="0"/>
        <v>5</v>
      </c>
      <c r="F8" s="108">
        <f t="shared" si="0"/>
        <v>6</v>
      </c>
      <c r="G8" s="108">
        <f t="shared" si="0"/>
        <v>7</v>
      </c>
      <c r="H8" s="108">
        <f t="shared" si="0"/>
        <v>8</v>
      </c>
      <c r="I8" s="109">
        <f t="shared" si="0"/>
        <v>9</v>
      </c>
      <c r="J8" s="109">
        <f t="shared" ref="J8" si="1">I8+1</f>
        <v>10</v>
      </c>
      <c r="K8" s="109">
        <f t="shared" ref="K8" si="2">J8+1</f>
        <v>11</v>
      </c>
      <c r="L8" s="109">
        <f t="shared" ref="L8" si="3">K8+1</f>
        <v>12</v>
      </c>
      <c r="M8" s="109">
        <f t="shared" ref="M8" si="4">L8+1</f>
        <v>13</v>
      </c>
      <c r="N8" s="109">
        <f t="shared" ref="N8" si="5">M8+1</f>
        <v>14</v>
      </c>
      <c r="O8" s="109">
        <f t="shared" ref="O8" si="6">N8+1</f>
        <v>15</v>
      </c>
      <c r="P8" s="109">
        <f t="shared" ref="P8" si="7">O8+1</f>
        <v>16</v>
      </c>
      <c r="Q8" s="109">
        <f t="shared" ref="Q8" si="8">P8+1</f>
        <v>17</v>
      </c>
      <c r="R8" s="109">
        <f t="shared" ref="R8" si="9">Q8+1</f>
        <v>18</v>
      </c>
      <c r="S8" s="109">
        <f t="shared" ref="S8" si="10">R8+1</f>
        <v>19</v>
      </c>
      <c r="T8" s="109">
        <f t="shared" ref="T8" si="11">S8+1</f>
        <v>20</v>
      </c>
      <c r="U8" s="109">
        <f t="shared" ref="U8" si="12">T8+1</f>
        <v>21</v>
      </c>
      <c r="V8" s="109">
        <f t="shared" ref="V8" si="13">U8+1</f>
        <v>22</v>
      </c>
      <c r="W8" s="110">
        <f t="shared" ref="W8" si="14">V8+1</f>
        <v>23</v>
      </c>
      <c r="X8" s="110">
        <f t="shared" ref="X8" si="15">W8+1</f>
        <v>24</v>
      </c>
      <c r="Y8" s="110">
        <f t="shared" ref="Y8" si="16">X8+1</f>
        <v>25</v>
      </c>
      <c r="Z8" s="110">
        <f t="shared" ref="Z8" si="17">Y8+1</f>
        <v>26</v>
      </c>
      <c r="AA8" s="110">
        <f t="shared" ref="AA8" si="18">Z8+1</f>
        <v>27</v>
      </c>
      <c r="AB8" s="110">
        <f t="shared" ref="AB8" si="19">AA8+1</f>
        <v>28</v>
      </c>
      <c r="AC8" s="110">
        <f t="shared" ref="AC8" si="20">AB8+1</f>
        <v>29</v>
      </c>
      <c r="AD8" s="111"/>
      <c r="AE8" s="111"/>
      <c r="AF8" s="111"/>
      <c r="AG8" s="111"/>
      <c r="AH8" s="111"/>
      <c r="AI8" s="111"/>
      <c r="AJ8" s="111"/>
      <c r="AK8" s="111"/>
    </row>
    <row r="9" spans="1:37" s="105" customFormat="1" x14ac:dyDescent="0.25">
      <c r="A9" s="117"/>
      <c r="B9" s="118"/>
      <c r="C9" s="118"/>
      <c r="D9" s="118"/>
      <c r="E9" s="118"/>
      <c r="F9" s="118"/>
      <c r="G9" s="118"/>
      <c r="H9" s="118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20"/>
      <c r="X9" s="120"/>
      <c r="Y9" s="120"/>
      <c r="Z9" s="120"/>
      <c r="AA9" s="120"/>
      <c r="AB9" s="120"/>
      <c r="AC9" s="120"/>
      <c r="AD9" s="104"/>
      <c r="AE9" s="104"/>
      <c r="AF9" s="104"/>
      <c r="AG9" s="104"/>
      <c r="AH9" s="104"/>
      <c r="AI9" s="104"/>
      <c r="AJ9" s="104"/>
      <c r="AK9" s="104"/>
    </row>
    <row r="10" spans="1:37" x14ac:dyDescent="0.25">
      <c r="A10" s="1"/>
      <c r="B10" s="1"/>
      <c r="C10" s="1"/>
      <c r="D10" s="1"/>
      <c r="E10" s="1"/>
      <c r="F10" s="1"/>
      <c r="G10" s="1"/>
      <c r="H10" s="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</row>
    <row r="11" spans="1:37" x14ac:dyDescent="0.25">
      <c r="A11" s="1"/>
      <c r="B11" s="1"/>
      <c r="C11" s="1"/>
      <c r="D11" s="1"/>
      <c r="E11" s="1"/>
      <c r="F11" s="1"/>
      <c r="G11" s="1"/>
      <c r="H11" s="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</row>
    <row r="12" spans="1:37" x14ac:dyDescent="0.25">
      <c r="A12" s="1"/>
      <c r="B12" s="1"/>
      <c r="C12" s="1"/>
      <c r="D12" s="1"/>
      <c r="E12" s="1"/>
      <c r="F12" s="1"/>
      <c r="G12" s="1"/>
      <c r="H12" s="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</row>
    <row r="13" spans="1:37" x14ac:dyDescent="0.25">
      <c r="A13" s="1"/>
      <c r="B13" s="1"/>
      <c r="C13" s="1"/>
      <c r="D13" s="1"/>
      <c r="E13" s="1"/>
      <c r="F13" s="1"/>
      <c r="G13" s="1"/>
      <c r="H13" s="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</row>
    <row r="23" spans="1:1" x14ac:dyDescent="0.25">
      <c r="A23" s="103"/>
    </row>
  </sheetData>
  <mergeCells count="27">
    <mergeCell ref="Q6:R6"/>
    <mergeCell ref="S6:T6"/>
    <mergeCell ref="U6:V6"/>
    <mergeCell ref="I5:V5"/>
    <mergeCell ref="W6:W7"/>
    <mergeCell ref="W5:AC5"/>
    <mergeCell ref="I6:J6"/>
    <mergeCell ref="K6:L6"/>
    <mergeCell ref="M6:N6"/>
    <mergeCell ref="O6:P6"/>
    <mergeCell ref="AC6:AC7"/>
    <mergeCell ref="X6:X7"/>
    <mergeCell ref="Y6:Y7"/>
    <mergeCell ref="Z6:Z7"/>
    <mergeCell ref="AA6:AA7"/>
    <mergeCell ref="AB6:AB7"/>
    <mergeCell ref="H1:J1"/>
    <mergeCell ref="B3:N3"/>
    <mergeCell ref="B5:H5"/>
    <mergeCell ref="A5:A7"/>
    <mergeCell ref="B6:B7"/>
    <mergeCell ref="C6:C7"/>
    <mergeCell ref="D6:D7"/>
    <mergeCell ref="E6:E7"/>
    <mergeCell ref="F6:F7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C00-000000000000}">
          <x14:formula1>
            <xm:f>Справочники!$A$1:$A$2</xm:f>
          </x14:formula1>
          <xm:sqref>W9:AC9 B9:I9 K9 M9 O9 Q9 S9 U9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s="117">
        <v>1</v>
      </c>
    </row>
    <row r="2" spans="1:1" x14ac:dyDescent="0.25">
      <c r="A2" s="11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>
    <tabColor theme="9" tint="0.39997558519241921"/>
    <pageSetUpPr fitToPage="1"/>
  </sheetPr>
  <dimension ref="A1:AC13"/>
  <sheetViews>
    <sheetView zoomScale="89" zoomScaleNormal="89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3" sqref="A3:AC3"/>
    </sheetView>
  </sheetViews>
  <sheetFormatPr defaultColWidth="9.140625" defaultRowHeight="15" x14ac:dyDescent="0.25"/>
  <cols>
    <col min="1" max="1" width="4" style="1" customWidth="1"/>
    <col min="2" max="2" width="49.28515625" style="14" customWidth="1"/>
    <col min="3" max="3" width="8.7109375" style="1" customWidth="1"/>
    <col min="4" max="4" width="8" style="1" customWidth="1"/>
    <col min="5" max="5" width="7.85546875" style="1" customWidth="1"/>
    <col min="6" max="6" width="7.42578125" style="1" customWidth="1"/>
    <col min="7" max="7" width="6.5703125" style="1" customWidth="1"/>
    <col min="8" max="8" width="7" style="1" customWidth="1"/>
    <col min="9" max="9" width="7.140625" style="1" customWidth="1"/>
    <col min="10" max="10" width="6.7109375" style="1" customWidth="1"/>
    <col min="11" max="11" width="6.5703125" style="1" customWidth="1"/>
    <col min="12" max="12" width="6.140625" style="1" customWidth="1"/>
    <col min="13" max="13" width="6.28515625" style="1" customWidth="1"/>
    <col min="14" max="14" width="5.85546875" style="1" customWidth="1"/>
    <col min="15" max="28" width="6" style="1" customWidth="1"/>
    <col min="29" max="29" width="7.28515625" style="1" hidden="1" customWidth="1"/>
    <col min="30" max="16384" width="9.140625" style="1"/>
  </cols>
  <sheetData>
    <row r="1" spans="1:29" ht="15.75" x14ac:dyDescent="0.25">
      <c r="X1" s="123" t="s">
        <v>16</v>
      </c>
      <c r="Y1" s="123"/>
      <c r="Z1" s="123"/>
      <c r="AA1" s="123"/>
      <c r="AB1" s="123"/>
    </row>
    <row r="3" spans="1:29" s="16" customFormat="1" ht="18.75" x14ac:dyDescent="0.3">
      <c r="A3" s="133" t="s">
        <v>21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</row>
    <row r="4" spans="1:29" s="16" customFormat="1" ht="18.75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</row>
    <row r="5" spans="1:29" s="15" customFormat="1" ht="52.5" customHeight="1" x14ac:dyDescent="0.25">
      <c r="A5" s="124" t="s">
        <v>23</v>
      </c>
      <c r="B5" s="126" t="s">
        <v>34</v>
      </c>
      <c r="C5" s="129" t="s">
        <v>81</v>
      </c>
      <c r="D5" s="129"/>
      <c r="E5" s="129"/>
      <c r="F5" s="129"/>
      <c r="G5" s="129"/>
      <c r="H5" s="129"/>
      <c r="I5" s="129"/>
      <c r="J5" s="129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70" t="s">
        <v>82</v>
      </c>
    </row>
    <row r="6" spans="1:29" s="19" customFormat="1" ht="27.75" customHeight="1" x14ac:dyDescent="0.25">
      <c r="A6" s="125"/>
      <c r="B6" s="127"/>
      <c r="C6" s="131" t="s">
        <v>2</v>
      </c>
      <c r="D6" s="131"/>
      <c r="E6" s="131"/>
      <c r="F6" s="131"/>
      <c r="G6" s="132" t="s">
        <v>205</v>
      </c>
      <c r="H6" s="132"/>
      <c r="I6" s="132" t="s">
        <v>95</v>
      </c>
      <c r="J6" s="132"/>
      <c r="K6" s="132" t="s">
        <v>180</v>
      </c>
      <c r="L6" s="132"/>
      <c r="M6" s="135" t="s">
        <v>181</v>
      </c>
      <c r="N6" s="136"/>
      <c r="O6" s="131" t="s">
        <v>17</v>
      </c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 t="s">
        <v>55</v>
      </c>
    </row>
    <row r="7" spans="1:29" s="19" customFormat="1" ht="54" customHeight="1" x14ac:dyDescent="0.25">
      <c r="A7" s="125"/>
      <c r="B7" s="127"/>
      <c r="C7" s="131" t="s">
        <v>1</v>
      </c>
      <c r="D7" s="131"/>
      <c r="E7" s="131" t="s">
        <v>97</v>
      </c>
      <c r="F7" s="131"/>
      <c r="G7" s="132"/>
      <c r="H7" s="132"/>
      <c r="I7" s="132"/>
      <c r="J7" s="132"/>
      <c r="K7" s="132"/>
      <c r="L7" s="132"/>
      <c r="M7" s="137"/>
      <c r="N7" s="138"/>
      <c r="O7" s="131" t="s">
        <v>18</v>
      </c>
      <c r="P7" s="131"/>
      <c r="Q7" s="131" t="s">
        <v>20</v>
      </c>
      <c r="R7" s="131"/>
      <c r="S7" s="131" t="s">
        <v>19</v>
      </c>
      <c r="T7" s="131"/>
      <c r="U7" s="131" t="s">
        <v>179</v>
      </c>
      <c r="V7" s="131"/>
      <c r="W7" s="131" t="s">
        <v>54</v>
      </c>
      <c r="X7" s="131"/>
      <c r="Y7" s="131" t="s">
        <v>86</v>
      </c>
      <c r="Z7" s="131"/>
      <c r="AA7" s="131" t="s">
        <v>96</v>
      </c>
      <c r="AB7" s="131"/>
      <c r="AC7" s="131"/>
    </row>
    <row r="8" spans="1:29" s="14" customFormat="1" ht="22.5" customHeight="1" x14ac:dyDescent="0.25">
      <c r="A8" s="125"/>
      <c r="B8" s="128"/>
      <c r="C8" s="76">
        <v>2024</v>
      </c>
      <c r="D8" s="76">
        <v>2025</v>
      </c>
      <c r="E8" s="76">
        <v>2024</v>
      </c>
      <c r="F8" s="76">
        <v>2025</v>
      </c>
      <c r="G8" s="113">
        <v>2024</v>
      </c>
      <c r="H8" s="113">
        <v>2025</v>
      </c>
      <c r="I8" s="113">
        <v>2024</v>
      </c>
      <c r="J8" s="113">
        <v>2025</v>
      </c>
      <c r="K8" s="113">
        <v>2024</v>
      </c>
      <c r="L8" s="113">
        <v>2025</v>
      </c>
      <c r="M8" s="113">
        <v>2024</v>
      </c>
      <c r="N8" s="113">
        <v>2025</v>
      </c>
      <c r="O8" s="76">
        <v>2024</v>
      </c>
      <c r="P8" s="76">
        <v>2025</v>
      </c>
      <c r="Q8" s="76">
        <v>2024</v>
      </c>
      <c r="R8" s="76">
        <v>2025</v>
      </c>
      <c r="S8" s="76">
        <v>2024</v>
      </c>
      <c r="T8" s="76">
        <v>2025</v>
      </c>
      <c r="U8" s="76">
        <v>2024</v>
      </c>
      <c r="V8" s="76">
        <v>2025</v>
      </c>
      <c r="W8" s="76">
        <v>2024</v>
      </c>
      <c r="X8" s="76">
        <v>2025</v>
      </c>
      <c r="Y8" s="76">
        <v>2024</v>
      </c>
      <c r="Z8" s="76">
        <v>2025</v>
      </c>
      <c r="AA8" s="76">
        <v>2024</v>
      </c>
      <c r="AB8" s="76">
        <v>2025</v>
      </c>
      <c r="AC8" s="76">
        <v>2021</v>
      </c>
    </row>
    <row r="9" spans="1:29" ht="14.25" customHeight="1" x14ac:dyDescent="0.25">
      <c r="A9" s="5">
        <v>1</v>
      </c>
      <c r="B9" s="4">
        <f>A9+1</f>
        <v>2</v>
      </c>
      <c r="C9" s="4">
        <f t="shared" ref="C9:AC9" si="0">B9+1</f>
        <v>3</v>
      </c>
      <c r="D9" s="4">
        <f t="shared" si="0"/>
        <v>4</v>
      </c>
      <c r="E9" s="4">
        <f t="shared" si="0"/>
        <v>5</v>
      </c>
      <c r="F9" s="4">
        <f t="shared" si="0"/>
        <v>6</v>
      </c>
      <c r="G9" s="114">
        <f t="shared" si="0"/>
        <v>7</v>
      </c>
      <c r="H9" s="114">
        <f t="shared" si="0"/>
        <v>8</v>
      </c>
      <c r="I9" s="114">
        <f t="shared" si="0"/>
        <v>9</v>
      </c>
      <c r="J9" s="115">
        <f t="shared" si="0"/>
        <v>10</v>
      </c>
      <c r="K9" s="115">
        <f t="shared" ref="K9" si="1">J9+1</f>
        <v>11</v>
      </c>
      <c r="L9" s="115">
        <f t="shared" ref="L9" si="2">K9+1</f>
        <v>12</v>
      </c>
      <c r="M9" s="115">
        <f t="shared" ref="M9" si="3">L9+1</f>
        <v>13</v>
      </c>
      <c r="N9" s="115">
        <f t="shared" ref="N9" si="4">M9+1</f>
        <v>14</v>
      </c>
      <c r="O9" s="20">
        <f t="shared" ref="O9" si="5">N9+1</f>
        <v>15</v>
      </c>
      <c r="P9" s="20">
        <f t="shared" ref="P9" si="6">O9+1</f>
        <v>16</v>
      </c>
      <c r="Q9" s="20">
        <f t="shared" ref="Q9" si="7">P9+1</f>
        <v>17</v>
      </c>
      <c r="R9" s="20">
        <f t="shared" ref="R9" si="8">Q9+1</f>
        <v>18</v>
      </c>
      <c r="S9" s="4">
        <f t="shared" ref="S9" si="9">R9+1</f>
        <v>19</v>
      </c>
      <c r="T9" s="4">
        <f t="shared" ref="T9" si="10">S9+1</f>
        <v>20</v>
      </c>
      <c r="U9" s="4">
        <f t="shared" ref="U9" si="11">T9+1</f>
        <v>21</v>
      </c>
      <c r="V9" s="4">
        <f t="shared" ref="V9" si="12">U9+1</f>
        <v>22</v>
      </c>
      <c r="W9" s="4">
        <f t="shared" ref="W9" si="13">V9+1</f>
        <v>23</v>
      </c>
      <c r="X9" s="4">
        <f t="shared" ref="X9" si="14">W9+1</f>
        <v>24</v>
      </c>
      <c r="Y9" s="4">
        <f t="shared" ref="Y9" si="15">X9+1</f>
        <v>25</v>
      </c>
      <c r="Z9" s="4">
        <f t="shared" ref="Z9" si="16">Y9+1</f>
        <v>26</v>
      </c>
      <c r="AA9" s="4">
        <f t="shared" ref="AA9" si="17">Z9+1</f>
        <v>27</v>
      </c>
      <c r="AB9" s="4">
        <f t="shared" ref="AB9" si="18">AA9+1</f>
        <v>28</v>
      </c>
      <c r="AC9" s="4">
        <f t="shared" si="0"/>
        <v>29</v>
      </c>
    </row>
    <row r="10" spans="1:29" ht="16.5" customHeight="1" x14ac:dyDescent="0.25">
      <c r="A10" s="88"/>
      <c r="B10" s="95"/>
      <c r="C10" s="32"/>
      <c r="D10" s="32"/>
      <c r="E10" s="32"/>
      <c r="F10" s="32"/>
      <c r="G10" s="107"/>
      <c r="H10" s="107"/>
      <c r="I10" s="116"/>
      <c r="J10" s="107"/>
      <c r="K10" s="107"/>
      <c r="L10" s="107"/>
      <c r="M10" s="107"/>
      <c r="N10" s="107"/>
      <c r="O10" s="39"/>
      <c r="P10" s="32"/>
      <c r="Q10" s="39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85"/>
    </row>
    <row r="11" spans="1:29" x14ac:dyDescent="0.25">
      <c r="A11" s="31"/>
      <c r="B11" s="97"/>
      <c r="C11" s="32"/>
      <c r="D11" s="32"/>
      <c r="E11" s="32"/>
      <c r="F11" s="32"/>
      <c r="G11" s="107"/>
      <c r="H11" s="107"/>
      <c r="I11" s="116"/>
      <c r="J11" s="107"/>
      <c r="K11" s="107"/>
      <c r="L11" s="107"/>
      <c r="M11" s="107"/>
      <c r="N11" s="107"/>
      <c r="O11" s="39"/>
      <c r="P11" s="32"/>
      <c r="Q11" s="39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</row>
    <row r="13" spans="1:29" ht="28.5" customHeight="1" x14ac:dyDescent="0.25">
      <c r="G13" s="134" t="s">
        <v>206</v>
      </c>
      <c r="H13" s="134"/>
      <c r="I13" s="134"/>
      <c r="J13" s="134"/>
      <c r="K13" s="134"/>
      <c r="L13" s="134"/>
      <c r="M13" s="134"/>
      <c r="N13" s="134"/>
    </row>
  </sheetData>
  <mergeCells count="22">
    <mergeCell ref="G13:N13"/>
    <mergeCell ref="U7:V7"/>
    <mergeCell ref="G6:H7"/>
    <mergeCell ref="AC6:AC7"/>
    <mergeCell ref="K6:L7"/>
    <mergeCell ref="M6:N7"/>
    <mergeCell ref="X1:AB1"/>
    <mergeCell ref="A5:A8"/>
    <mergeCell ref="B5:B8"/>
    <mergeCell ref="C5:AB5"/>
    <mergeCell ref="O6:AB6"/>
    <mergeCell ref="I6:J7"/>
    <mergeCell ref="Y7:Z7"/>
    <mergeCell ref="AA7:AB7"/>
    <mergeCell ref="C6:F6"/>
    <mergeCell ref="O7:P7"/>
    <mergeCell ref="Q7:R7"/>
    <mergeCell ref="S7:T7"/>
    <mergeCell ref="W7:X7"/>
    <mergeCell ref="C7:D7"/>
    <mergeCell ref="A3:AC3"/>
    <mergeCell ref="E7:F7"/>
  </mergeCells>
  <pageMargins left="0" right="0" top="0" bottom="0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2">
    <tabColor theme="8" tint="0.59999389629810485"/>
  </sheetPr>
  <dimension ref="A1:AP13"/>
  <sheetViews>
    <sheetView topLeftCell="A2" zoomScale="80" zoomScaleNormal="80" workbookViewId="0">
      <pane xSplit="1" ySplit="9" topLeftCell="C11" activePane="bottomRight" state="frozen"/>
      <selection activeCell="A2" sqref="A2"/>
      <selection pane="topRight" activeCell="B2" sqref="B2"/>
      <selection pane="bottomLeft" activeCell="A11" sqref="A11"/>
      <selection pane="bottomRight" activeCell="B3" sqref="B3:AJ3"/>
    </sheetView>
  </sheetViews>
  <sheetFormatPr defaultRowHeight="15" x14ac:dyDescent="0.25"/>
  <cols>
    <col min="1" max="1" width="4.42578125" customWidth="1"/>
    <col min="2" max="2" width="42.42578125" style="14" customWidth="1"/>
    <col min="3" max="3" width="8.28515625" style="14" customWidth="1"/>
    <col min="4" max="4" width="8" customWidth="1"/>
    <col min="5" max="5" width="7.85546875" customWidth="1"/>
    <col min="6" max="6" width="8.42578125" customWidth="1"/>
    <col min="7" max="7" width="7.85546875" customWidth="1"/>
    <col min="8" max="8" width="9.140625" customWidth="1"/>
    <col min="9" max="9" width="7.140625" customWidth="1"/>
    <col min="10" max="10" width="8" customWidth="1"/>
    <col min="11" max="11" width="7.28515625" customWidth="1"/>
    <col min="12" max="12" width="9" customWidth="1"/>
    <col min="13" max="13" width="7.140625" customWidth="1"/>
    <col min="14" max="24" width="7.85546875" customWidth="1"/>
    <col min="25" max="25" width="7.5703125" customWidth="1"/>
    <col min="26" max="26" width="7.28515625" customWidth="1"/>
    <col min="27" max="27" width="8.85546875" customWidth="1"/>
    <col min="28" max="28" width="9.140625" customWidth="1"/>
    <col min="29" max="29" width="7.7109375" customWidth="1"/>
    <col min="30" max="30" width="8" customWidth="1"/>
    <col min="31" max="31" width="7.140625" customWidth="1"/>
    <col min="32" max="32" width="7.5703125" customWidth="1"/>
    <col min="33" max="33" width="7.7109375" customWidth="1"/>
    <col min="34" max="34" width="8.42578125" customWidth="1"/>
    <col min="35" max="35" width="7" customWidth="1"/>
    <col min="36" max="36" width="7.140625" customWidth="1"/>
    <col min="37" max="37" width="9.140625" customWidth="1"/>
    <col min="38" max="38" width="7.140625" customWidth="1"/>
    <col min="39" max="39" width="6.7109375" customWidth="1"/>
    <col min="40" max="40" width="8" customWidth="1"/>
    <col min="41" max="41" width="10.7109375" customWidth="1"/>
    <col min="42" max="42" width="8.28515625" customWidth="1"/>
  </cols>
  <sheetData>
    <row r="1" spans="1:42" s="1" customFormat="1" hidden="1" x14ac:dyDescent="0.25">
      <c r="B1" s="14"/>
      <c r="C1" s="14"/>
      <c r="H1" s="2" t="s">
        <v>22</v>
      </c>
      <c r="I1" s="2"/>
      <c r="J1" s="2"/>
    </row>
    <row r="2" spans="1:42" s="1" customFormat="1" x14ac:dyDescent="0.25">
      <c r="B2" s="14"/>
      <c r="C2" s="14"/>
      <c r="AF2" s="139" t="s">
        <v>22</v>
      </c>
      <c r="AG2" s="139"/>
      <c r="AH2" s="139"/>
      <c r="AI2" s="139"/>
      <c r="AJ2" s="139"/>
      <c r="AK2" s="2"/>
      <c r="AL2" s="2"/>
      <c r="AM2" s="2"/>
      <c r="AN2" s="2"/>
    </row>
    <row r="3" spans="1:42" s="17" customFormat="1" ht="27.75" customHeight="1" x14ac:dyDescent="0.3">
      <c r="B3" s="158" t="s">
        <v>51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71"/>
      <c r="AL3" s="71"/>
      <c r="AM3" s="71"/>
      <c r="AN3" s="71"/>
    </row>
    <row r="6" spans="1:42" s="14" customFormat="1" ht="15" customHeight="1" x14ac:dyDescent="0.25">
      <c r="A6" s="151" t="s">
        <v>23</v>
      </c>
      <c r="B6" s="126" t="s">
        <v>35</v>
      </c>
      <c r="C6" s="147" t="s">
        <v>48</v>
      </c>
      <c r="D6" s="148"/>
      <c r="E6" s="148"/>
      <c r="F6" s="148"/>
      <c r="G6" s="148"/>
      <c r="H6" s="149"/>
      <c r="I6" s="147" t="s">
        <v>49</v>
      </c>
      <c r="J6" s="148"/>
      <c r="K6" s="148"/>
      <c r="L6" s="148"/>
      <c r="M6" s="148"/>
      <c r="N6" s="148"/>
      <c r="O6" s="148"/>
      <c r="P6" s="149"/>
      <c r="Q6" s="147" t="s">
        <v>99</v>
      </c>
      <c r="R6" s="148"/>
      <c r="S6" s="148"/>
      <c r="T6" s="148"/>
      <c r="U6" s="148"/>
      <c r="V6" s="148"/>
      <c r="W6" s="148"/>
      <c r="X6" s="149"/>
      <c r="Y6" s="147" t="s">
        <v>90</v>
      </c>
      <c r="Z6" s="148"/>
      <c r="AA6" s="148"/>
      <c r="AB6" s="148"/>
      <c r="AC6" s="148"/>
      <c r="AD6" s="149"/>
      <c r="AE6" s="146" t="s">
        <v>91</v>
      </c>
      <c r="AF6" s="146"/>
      <c r="AG6" s="146"/>
      <c r="AH6" s="146"/>
      <c r="AI6" s="146"/>
      <c r="AJ6" s="146"/>
      <c r="AK6" s="140" t="s">
        <v>183</v>
      </c>
      <c r="AL6" s="154"/>
      <c r="AM6" s="154"/>
      <c r="AN6" s="141"/>
      <c r="AO6" s="131" t="s">
        <v>166</v>
      </c>
      <c r="AP6" s="131"/>
    </row>
    <row r="7" spans="1:42" s="14" customFormat="1" ht="32.25" customHeight="1" x14ac:dyDescent="0.25">
      <c r="A7" s="152"/>
      <c r="B7" s="127"/>
      <c r="C7" s="140" t="s">
        <v>24</v>
      </c>
      <c r="D7" s="141"/>
      <c r="E7" s="150" t="s">
        <v>36</v>
      </c>
      <c r="F7" s="150"/>
      <c r="G7" s="150"/>
      <c r="H7" s="145"/>
      <c r="I7" s="140" t="s">
        <v>24</v>
      </c>
      <c r="J7" s="141"/>
      <c r="K7" s="140" t="s">
        <v>36</v>
      </c>
      <c r="L7" s="154"/>
      <c r="M7" s="154"/>
      <c r="N7" s="154"/>
      <c r="O7" s="154"/>
      <c r="P7" s="141"/>
      <c r="Q7" s="140" t="s">
        <v>24</v>
      </c>
      <c r="R7" s="141"/>
      <c r="S7" s="140" t="s">
        <v>36</v>
      </c>
      <c r="T7" s="154"/>
      <c r="U7" s="154"/>
      <c r="V7" s="154"/>
      <c r="W7" s="154"/>
      <c r="X7" s="141"/>
      <c r="Y7" s="140" t="s">
        <v>24</v>
      </c>
      <c r="Z7" s="141"/>
      <c r="AA7" s="150" t="s">
        <v>36</v>
      </c>
      <c r="AB7" s="150"/>
      <c r="AC7" s="150"/>
      <c r="AD7" s="145"/>
      <c r="AE7" s="131" t="s">
        <v>24</v>
      </c>
      <c r="AF7" s="131"/>
      <c r="AG7" s="131" t="s">
        <v>36</v>
      </c>
      <c r="AH7" s="131"/>
      <c r="AI7" s="131"/>
      <c r="AJ7" s="131"/>
      <c r="AK7" s="155"/>
      <c r="AL7" s="156"/>
      <c r="AM7" s="156"/>
      <c r="AN7" s="157"/>
      <c r="AO7" s="131"/>
      <c r="AP7" s="131"/>
    </row>
    <row r="8" spans="1:42" s="14" customFormat="1" ht="48" customHeight="1" x14ac:dyDescent="0.25">
      <c r="A8" s="152"/>
      <c r="B8" s="127"/>
      <c r="C8" s="142"/>
      <c r="D8" s="143"/>
      <c r="E8" s="144" t="s">
        <v>100</v>
      </c>
      <c r="F8" s="145"/>
      <c r="G8" s="140" t="s">
        <v>0</v>
      </c>
      <c r="H8" s="141"/>
      <c r="I8" s="142"/>
      <c r="J8" s="143"/>
      <c r="K8" s="144" t="s">
        <v>100</v>
      </c>
      <c r="L8" s="145"/>
      <c r="M8" s="140" t="s">
        <v>0</v>
      </c>
      <c r="N8" s="141"/>
      <c r="O8" s="144" t="s">
        <v>182</v>
      </c>
      <c r="P8" s="145"/>
      <c r="Q8" s="142"/>
      <c r="R8" s="143"/>
      <c r="S8" s="144" t="s">
        <v>100</v>
      </c>
      <c r="T8" s="145"/>
      <c r="U8" s="140" t="s">
        <v>0</v>
      </c>
      <c r="V8" s="141"/>
      <c r="W8" s="144" t="s">
        <v>182</v>
      </c>
      <c r="X8" s="145"/>
      <c r="Y8" s="142"/>
      <c r="Z8" s="143"/>
      <c r="AA8" s="144" t="s">
        <v>100</v>
      </c>
      <c r="AB8" s="145"/>
      <c r="AC8" s="140" t="s">
        <v>0</v>
      </c>
      <c r="AD8" s="141"/>
      <c r="AE8" s="131"/>
      <c r="AF8" s="131"/>
      <c r="AG8" s="131" t="s">
        <v>100</v>
      </c>
      <c r="AH8" s="131"/>
      <c r="AI8" s="131" t="s">
        <v>0</v>
      </c>
      <c r="AJ8" s="131"/>
      <c r="AK8" s="131" t="s">
        <v>1</v>
      </c>
      <c r="AL8" s="131"/>
      <c r="AM8" s="144" t="s">
        <v>100</v>
      </c>
      <c r="AN8" s="145"/>
      <c r="AO8" s="131"/>
      <c r="AP8" s="131"/>
    </row>
    <row r="9" spans="1:42" s="14" customFormat="1" ht="17.25" customHeight="1" x14ac:dyDescent="0.25">
      <c r="A9" s="153"/>
      <c r="B9" s="128"/>
      <c r="C9" s="76">
        <v>2024</v>
      </c>
      <c r="D9" s="76">
        <v>2025</v>
      </c>
      <c r="E9" s="76">
        <v>2024</v>
      </c>
      <c r="F9" s="76">
        <v>2025</v>
      </c>
      <c r="G9" s="76">
        <v>2024</v>
      </c>
      <c r="H9" s="76">
        <v>2025</v>
      </c>
      <c r="I9" s="76">
        <v>2024</v>
      </c>
      <c r="J9" s="76">
        <v>2025</v>
      </c>
      <c r="K9" s="76">
        <v>2024</v>
      </c>
      <c r="L9" s="76">
        <v>2025</v>
      </c>
      <c r="M9" s="76">
        <v>2024</v>
      </c>
      <c r="N9" s="76">
        <v>2025</v>
      </c>
      <c r="O9" s="76">
        <v>2024</v>
      </c>
      <c r="P9" s="76">
        <v>2025</v>
      </c>
      <c r="Q9" s="76">
        <v>2024</v>
      </c>
      <c r="R9" s="76">
        <v>2025</v>
      </c>
      <c r="S9" s="76">
        <v>2024</v>
      </c>
      <c r="T9" s="76">
        <v>2025</v>
      </c>
      <c r="U9" s="76">
        <v>2024</v>
      </c>
      <c r="V9" s="76">
        <v>2025</v>
      </c>
      <c r="W9" s="76">
        <v>2024</v>
      </c>
      <c r="X9" s="76">
        <v>2025</v>
      </c>
      <c r="Y9" s="76">
        <v>2024</v>
      </c>
      <c r="Z9" s="76">
        <v>2025</v>
      </c>
      <c r="AA9" s="76">
        <v>2024</v>
      </c>
      <c r="AB9" s="76">
        <v>2025</v>
      </c>
      <c r="AC9" s="76">
        <v>2024</v>
      </c>
      <c r="AD9" s="76">
        <v>2025</v>
      </c>
      <c r="AE9" s="76">
        <v>2024</v>
      </c>
      <c r="AF9" s="76">
        <v>2025</v>
      </c>
      <c r="AG9" s="76">
        <v>2024</v>
      </c>
      <c r="AH9" s="76">
        <v>2025</v>
      </c>
      <c r="AI9" s="76">
        <v>2024</v>
      </c>
      <c r="AJ9" s="76">
        <v>2025</v>
      </c>
      <c r="AK9" s="76">
        <v>2024</v>
      </c>
      <c r="AL9" s="76">
        <v>2025</v>
      </c>
      <c r="AM9" s="76">
        <v>2024</v>
      </c>
      <c r="AN9" s="76">
        <v>2025</v>
      </c>
      <c r="AO9" s="76">
        <v>2024</v>
      </c>
      <c r="AP9" s="76">
        <v>2025</v>
      </c>
    </row>
    <row r="10" spans="1:42" s="9" customFormat="1" ht="11.25" x14ac:dyDescent="0.2">
      <c r="A10" s="5">
        <v>1</v>
      </c>
      <c r="B10" s="3">
        <f>A10+1</f>
        <v>2</v>
      </c>
      <c r="C10" s="3">
        <f t="shared" ref="C10:N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>H10+1</f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ref="O10" si="1">N10+1</f>
        <v>15</v>
      </c>
      <c r="P10" s="3">
        <f t="shared" ref="P10" si="2">O10+1</f>
        <v>16</v>
      </c>
      <c r="Q10" s="3">
        <f t="shared" ref="Q10" si="3">P10+1</f>
        <v>17</v>
      </c>
      <c r="R10" s="3">
        <f t="shared" ref="R10" si="4">Q10+1</f>
        <v>18</v>
      </c>
      <c r="S10" s="3">
        <f t="shared" ref="S10" si="5">R10+1</f>
        <v>19</v>
      </c>
      <c r="T10" s="3">
        <f t="shared" ref="T10" si="6">S10+1</f>
        <v>20</v>
      </c>
      <c r="U10" s="3">
        <f t="shared" ref="U10" si="7">T10+1</f>
        <v>21</v>
      </c>
      <c r="V10" s="3">
        <f t="shared" ref="V10" si="8">U10+1</f>
        <v>22</v>
      </c>
      <c r="W10" s="3">
        <f t="shared" ref="W10" si="9">V10+1</f>
        <v>23</v>
      </c>
      <c r="X10" s="3">
        <f t="shared" ref="X10" si="10">W10+1</f>
        <v>24</v>
      </c>
      <c r="Y10" s="3">
        <f t="shared" ref="Y10" si="11">X10+1</f>
        <v>25</v>
      </c>
      <c r="Z10" s="3">
        <f t="shared" ref="Z10" si="12">Y10+1</f>
        <v>26</v>
      </c>
      <c r="AA10" s="3">
        <f t="shared" ref="AA10" si="13">Z10+1</f>
        <v>27</v>
      </c>
      <c r="AB10" s="3">
        <f t="shared" ref="AB10" si="14">AA10+1</f>
        <v>28</v>
      </c>
      <c r="AC10" s="3">
        <f t="shared" ref="AC10" si="15">AB10+1</f>
        <v>29</v>
      </c>
      <c r="AD10" s="3">
        <f t="shared" ref="AD10" si="16">AC10+1</f>
        <v>30</v>
      </c>
      <c r="AE10" s="3">
        <f t="shared" ref="AE10" si="17">AD10+1</f>
        <v>31</v>
      </c>
      <c r="AF10" s="3">
        <f t="shared" ref="AF10" si="18">AE10+1</f>
        <v>32</v>
      </c>
      <c r="AG10" s="3">
        <f t="shared" ref="AG10" si="19">AF10+1</f>
        <v>33</v>
      </c>
      <c r="AH10" s="3">
        <f t="shared" ref="AH10" si="20">AG10+1</f>
        <v>34</v>
      </c>
      <c r="AI10" s="3">
        <f t="shared" ref="AI10" si="21">AH10+1</f>
        <v>35</v>
      </c>
      <c r="AJ10" s="3">
        <f t="shared" ref="AJ10" si="22">AI10+1</f>
        <v>36</v>
      </c>
      <c r="AK10" s="3">
        <f t="shared" ref="AK10" si="23">AJ10+1</f>
        <v>37</v>
      </c>
      <c r="AL10" s="3">
        <f t="shared" ref="AL10" si="24">AK10+1</f>
        <v>38</v>
      </c>
      <c r="AM10" s="3">
        <f t="shared" ref="AM10" si="25">AL10+1</f>
        <v>39</v>
      </c>
      <c r="AN10" s="3">
        <f t="shared" ref="AN10" si="26">AM10+1</f>
        <v>40</v>
      </c>
      <c r="AO10" s="3">
        <f t="shared" ref="AO10" si="27">AN10+1</f>
        <v>41</v>
      </c>
      <c r="AP10" s="3">
        <f t="shared" ref="AP10" si="28">AO10+1</f>
        <v>42</v>
      </c>
    </row>
    <row r="11" spans="1:42" s="13" customFormat="1" ht="21.75" customHeight="1" x14ac:dyDescent="0.25">
      <c r="A11" s="88"/>
      <c r="B11" s="95"/>
      <c r="C11" s="33"/>
      <c r="D11" s="39"/>
      <c r="E11" s="39"/>
      <c r="F11" s="39"/>
      <c r="G11" s="39"/>
      <c r="H11" s="39"/>
      <c r="I11" s="39"/>
      <c r="J11" s="33"/>
      <c r="K11" s="33"/>
      <c r="L11" s="33"/>
      <c r="M11" s="33"/>
      <c r="N11" s="39"/>
      <c r="O11" s="39"/>
      <c r="P11" s="39"/>
      <c r="Q11" s="39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9"/>
      <c r="AP11" s="39"/>
    </row>
    <row r="12" spans="1:42" x14ac:dyDescent="0.25">
      <c r="A12" s="31"/>
      <c r="B12" s="97"/>
      <c r="C12" s="33"/>
      <c r="D12" s="39"/>
      <c r="E12" s="39"/>
      <c r="F12" s="39"/>
      <c r="G12" s="39"/>
      <c r="H12" s="39"/>
      <c r="I12" s="39"/>
      <c r="J12" s="33"/>
      <c r="K12" s="33"/>
      <c r="L12" s="33"/>
      <c r="M12" s="33"/>
      <c r="N12" s="39"/>
      <c r="O12" s="39"/>
      <c r="P12" s="39"/>
      <c r="Q12" s="39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9"/>
      <c r="AP12" s="39"/>
    </row>
    <row r="13" spans="1:42" x14ac:dyDescent="0.25">
      <c r="A13" s="31"/>
      <c r="B13" s="93"/>
      <c r="C13" s="33"/>
      <c r="D13" s="39"/>
      <c r="E13" s="39"/>
      <c r="F13" s="39"/>
      <c r="G13" s="39"/>
      <c r="H13" s="39"/>
      <c r="I13" s="39"/>
      <c r="J13" s="33"/>
      <c r="K13" s="33"/>
      <c r="L13" s="33"/>
      <c r="M13" s="33"/>
      <c r="N13" s="39"/>
      <c r="O13" s="39"/>
      <c r="P13" s="39"/>
      <c r="Q13" s="39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9"/>
      <c r="AP13" s="39"/>
    </row>
  </sheetData>
  <mergeCells count="35">
    <mergeCell ref="AK6:AN7"/>
    <mergeCell ref="C7:D8"/>
    <mergeCell ref="E7:H7"/>
    <mergeCell ref="AC8:AD8"/>
    <mergeCell ref="B3:AJ3"/>
    <mergeCell ref="B6:B9"/>
    <mergeCell ref="AO6:AP8"/>
    <mergeCell ref="A6:A9"/>
    <mergeCell ref="C6:H6"/>
    <mergeCell ref="I6:P6"/>
    <mergeCell ref="K7:P7"/>
    <mergeCell ref="O8:P8"/>
    <mergeCell ref="Q6:X6"/>
    <mergeCell ref="S7:X7"/>
    <mergeCell ref="W8:X8"/>
    <mergeCell ref="K8:L8"/>
    <mergeCell ref="M8:N8"/>
    <mergeCell ref="AK8:AL8"/>
    <mergeCell ref="AM8:AN8"/>
    <mergeCell ref="E8:F8"/>
    <mergeCell ref="G8:H8"/>
    <mergeCell ref="I7:J8"/>
    <mergeCell ref="AF2:AJ2"/>
    <mergeCell ref="Q7:R8"/>
    <mergeCell ref="S8:T8"/>
    <mergeCell ref="U8:V8"/>
    <mergeCell ref="AE7:AF8"/>
    <mergeCell ref="AE6:AJ6"/>
    <mergeCell ref="AG7:AJ7"/>
    <mergeCell ref="AG8:AH8"/>
    <mergeCell ref="AI8:AJ8"/>
    <mergeCell ref="Y7:Z8"/>
    <mergeCell ref="Y6:AD6"/>
    <mergeCell ref="AA7:AD7"/>
    <mergeCell ref="AA8:AB8"/>
  </mergeCells>
  <pageMargins left="0.39370078740157483" right="0.39370078740157483" top="0.39370078740157483" bottom="0.3937007874015748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3">
    <tabColor theme="3" tint="0.39997558519241921"/>
  </sheetPr>
  <dimension ref="A1:AT12"/>
  <sheetViews>
    <sheetView topLeftCell="L1" workbookViewId="0">
      <pane ySplit="9" topLeftCell="A10" activePane="bottomLeft" state="frozen"/>
      <selection pane="bottomLeft" activeCell="G2" sqref="G2:S2"/>
    </sheetView>
  </sheetViews>
  <sheetFormatPr defaultColWidth="9.140625" defaultRowHeight="15" x14ac:dyDescent="0.25"/>
  <cols>
    <col min="1" max="1" width="5" style="19" customWidth="1"/>
    <col min="2" max="2" width="42.42578125" style="19" customWidth="1"/>
    <col min="3" max="3" width="10.7109375" style="19" customWidth="1"/>
    <col min="4" max="4" width="10.5703125" style="19" customWidth="1"/>
    <col min="5" max="8" width="7" style="19" customWidth="1"/>
    <col min="9" max="9" width="9.140625" style="19" customWidth="1"/>
    <col min="10" max="10" width="9.42578125" style="19" customWidth="1"/>
    <col min="11" max="11" width="7.28515625" style="19" customWidth="1"/>
    <col min="12" max="12" width="7.7109375" style="19" customWidth="1"/>
    <col min="13" max="13" width="7.85546875" style="19" customWidth="1"/>
    <col min="14" max="14" width="8.5703125" style="19" customWidth="1"/>
    <col min="15" max="15" width="8.140625" style="19" customWidth="1"/>
    <col min="16" max="16" width="8.85546875" style="19" customWidth="1"/>
    <col min="17" max="34" width="6.7109375" style="19" customWidth="1"/>
    <col min="35" max="35" width="7.5703125" style="19" customWidth="1"/>
    <col min="36" max="36" width="7.85546875" style="19" customWidth="1"/>
    <col min="37" max="37" width="9" style="19" customWidth="1"/>
    <col min="38" max="38" width="9.7109375" style="19" customWidth="1"/>
    <col min="39" max="40" width="9.5703125" style="19" customWidth="1"/>
    <col min="41" max="41" width="7.140625" style="19" customWidth="1"/>
    <col min="42" max="46" width="6.7109375" style="19" customWidth="1"/>
    <col min="47" max="16384" width="9.140625" style="19"/>
  </cols>
  <sheetData>
    <row r="1" spans="1:46" x14ac:dyDescent="0.25">
      <c r="X1" s="166" t="s">
        <v>83</v>
      </c>
      <c r="Y1" s="166"/>
      <c r="Z1" s="166"/>
      <c r="AA1" s="166"/>
      <c r="AB1" s="166"/>
      <c r="AC1" s="166"/>
      <c r="AD1" s="166"/>
      <c r="AE1" s="166"/>
      <c r="AF1" s="166"/>
      <c r="AG1" s="166"/>
      <c r="AH1" s="166"/>
    </row>
    <row r="2" spans="1:46" ht="18.75" x14ac:dyDescent="0.25">
      <c r="G2" s="159" t="s">
        <v>116</v>
      </c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</row>
    <row r="5" spans="1:46" ht="27.75" customHeight="1" x14ac:dyDescent="0.25">
      <c r="A5" s="172" t="s">
        <v>23</v>
      </c>
      <c r="B5" s="130" t="s">
        <v>34</v>
      </c>
      <c r="C5" s="160" t="s">
        <v>106</v>
      </c>
      <c r="D5" s="161"/>
      <c r="E5" s="161"/>
      <c r="F5" s="161"/>
      <c r="G5" s="161"/>
      <c r="H5" s="161"/>
      <c r="I5" s="161"/>
      <c r="J5" s="162"/>
      <c r="K5" s="140" t="s">
        <v>74</v>
      </c>
      <c r="L5" s="154"/>
      <c r="M5" s="154"/>
      <c r="N5" s="154"/>
      <c r="O5" s="154"/>
      <c r="P5" s="154"/>
      <c r="Q5" s="146" t="s">
        <v>94</v>
      </c>
      <c r="R5" s="146"/>
      <c r="S5" s="146"/>
      <c r="T5" s="146"/>
      <c r="U5" s="146"/>
      <c r="V5" s="146"/>
      <c r="W5" s="146" t="s">
        <v>77</v>
      </c>
      <c r="X5" s="146"/>
      <c r="Y5" s="146"/>
      <c r="Z5" s="146"/>
      <c r="AA5" s="146"/>
      <c r="AB5" s="146"/>
      <c r="AC5" s="146" t="s">
        <v>78</v>
      </c>
      <c r="AD5" s="146"/>
      <c r="AE5" s="146"/>
      <c r="AF5" s="146"/>
      <c r="AG5" s="146"/>
      <c r="AH5" s="146"/>
      <c r="AI5" s="169" t="s">
        <v>162</v>
      </c>
      <c r="AJ5" s="169"/>
      <c r="AK5" s="169"/>
      <c r="AL5" s="169"/>
      <c r="AM5" s="169"/>
      <c r="AN5" s="169"/>
      <c r="AO5" s="154" t="s">
        <v>150</v>
      </c>
      <c r="AP5" s="154"/>
      <c r="AQ5" s="154"/>
      <c r="AR5" s="154"/>
      <c r="AS5" s="154"/>
      <c r="AT5" s="141"/>
    </row>
    <row r="6" spans="1:46" s="41" customFormat="1" ht="33" customHeight="1" x14ac:dyDescent="0.25">
      <c r="A6" s="173"/>
      <c r="B6" s="171"/>
      <c r="C6" s="163"/>
      <c r="D6" s="164"/>
      <c r="E6" s="164"/>
      <c r="F6" s="164"/>
      <c r="G6" s="164"/>
      <c r="H6" s="164"/>
      <c r="I6" s="164"/>
      <c r="J6" s="165"/>
      <c r="K6" s="169" t="s">
        <v>1</v>
      </c>
      <c r="L6" s="169"/>
      <c r="M6" s="146" t="s">
        <v>36</v>
      </c>
      <c r="N6" s="146"/>
      <c r="O6" s="146"/>
      <c r="P6" s="146"/>
      <c r="Q6" s="169" t="s">
        <v>1</v>
      </c>
      <c r="R6" s="169"/>
      <c r="S6" s="146" t="s">
        <v>36</v>
      </c>
      <c r="T6" s="146"/>
      <c r="U6" s="146"/>
      <c r="V6" s="146"/>
      <c r="W6" s="169" t="s">
        <v>1</v>
      </c>
      <c r="X6" s="169"/>
      <c r="Y6" s="146" t="s">
        <v>36</v>
      </c>
      <c r="Z6" s="146"/>
      <c r="AA6" s="146"/>
      <c r="AB6" s="146"/>
      <c r="AC6" s="169" t="s">
        <v>1</v>
      </c>
      <c r="AD6" s="169"/>
      <c r="AE6" s="146" t="s">
        <v>36</v>
      </c>
      <c r="AF6" s="146"/>
      <c r="AG6" s="146"/>
      <c r="AH6" s="146"/>
      <c r="AI6" s="169" t="s">
        <v>1</v>
      </c>
      <c r="AJ6" s="169"/>
      <c r="AK6" s="169" t="s">
        <v>36</v>
      </c>
      <c r="AL6" s="169"/>
      <c r="AM6" s="169"/>
      <c r="AN6" s="169"/>
      <c r="AO6" s="169" t="s">
        <v>1</v>
      </c>
      <c r="AP6" s="169"/>
      <c r="AQ6" s="146" t="s">
        <v>36</v>
      </c>
      <c r="AR6" s="146"/>
      <c r="AS6" s="146"/>
      <c r="AT6" s="146"/>
    </row>
    <row r="7" spans="1:46" s="41" customFormat="1" ht="60.75" customHeight="1" x14ac:dyDescent="0.25">
      <c r="A7" s="173"/>
      <c r="B7" s="171"/>
      <c r="C7" s="174" t="s">
        <v>10</v>
      </c>
      <c r="D7" s="175"/>
      <c r="E7" s="167" t="s">
        <v>11</v>
      </c>
      <c r="F7" s="168"/>
      <c r="G7" s="167" t="s">
        <v>107</v>
      </c>
      <c r="H7" s="168"/>
      <c r="I7" s="167" t="s">
        <v>12</v>
      </c>
      <c r="J7" s="168"/>
      <c r="K7" s="169"/>
      <c r="L7" s="169"/>
      <c r="M7" s="131" t="s">
        <v>75</v>
      </c>
      <c r="N7" s="131"/>
      <c r="O7" s="131" t="s">
        <v>76</v>
      </c>
      <c r="P7" s="131"/>
      <c r="Q7" s="169"/>
      <c r="R7" s="169"/>
      <c r="S7" s="131" t="s">
        <v>75</v>
      </c>
      <c r="T7" s="131"/>
      <c r="U7" s="131" t="s">
        <v>76</v>
      </c>
      <c r="V7" s="131"/>
      <c r="W7" s="169"/>
      <c r="X7" s="169"/>
      <c r="Y7" s="131" t="s">
        <v>75</v>
      </c>
      <c r="Z7" s="131"/>
      <c r="AA7" s="131" t="s">
        <v>76</v>
      </c>
      <c r="AB7" s="131"/>
      <c r="AC7" s="169"/>
      <c r="AD7" s="169"/>
      <c r="AE7" s="131" t="s">
        <v>75</v>
      </c>
      <c r="AF7" s="131"/>
      <c r="AG7" s="131" t="s">
        <v>76</v>
      </c>
      <c r="AH7" s="131"/>
      <c r="AI7" s="169"/>
      <c r="AJ7" s="169"/>
      <c r="AK7" s="170" t="s">
        <v>75</v>
      </c>
      <c r="AL7" s="170"/>
      <c r="AM7" s="170" t="s">
        <v>76</v>
      </c>
      <c r="AN7" s="170"/>
      <c r="AO7" s="169"/>
      <c r="AP7" s="169"/>
      <c r="AQ7" s="131" t="s">
        <v>75</v>
      </c>
      <c r="AR7" s="131"/>
      <c r="AS7" s="131" t="s">
        <v>76</v>
      </c>
      <c r="AT7" s="131"/>
    </row>
    <row r="8" spans="1:46" s="41" customFormat="1" ht="16.5" customHeight="1" x14ac:dyDescent="0.25">
      <c r="A8" s="173"/>
      <c r="B8" s="171"/>
      <c r="C8" s="72">
        <v>2024</v>
      </c>
      <c r="D8" s="72">
        <v>2025</v>
      </c>
      <c r="E8" s="39">
        <v>2024</v>
      </c>
      <c r="F8" s="39">
        <v>2025</v>
      </c>
      <c r="G8" s="39">
        <v>2024</v>
      </c>
      <c r="H8" s="39">
        <v>2025</v>
      </c>
      <c r="I8" s="39">
        <v>2024</v>
      </c>
      <c r="J8" s="39">
        <v>2025</v>
      </c>
      <c r="K8" s="72">
        <v>2024</v>
      </c>
      <c r="L8" s="72">
        <v>2025</v>
      </c>
      <c r="M8" s="39">
        <v>2024</v>
      </c>
      <c r="N8" s="39">
        <v>2025</v>
      </c>
      <c r="O8" s="39">
        <v>2024</v>
      </c>
      <c r="P8" s="39">
        <v>2025</v>
      </c>
      <c r="Q8" s="72">
        <v>2024</v>
      </c>
      <c r="R8" s="72">
        <v>2025</v>
      </c>
      <c r="S8" s="39">
        <v>2024</v>
      </c>
      <c r="T8" s="39">
        <v>2025</v>
      </c>
      <c r="U8" s="39">
        <v>2024</v>
      </c>
      <c r="V8" s="39">
        <v>2025</v>
      </c>
      <c r="W8" s="72">
        <v>2024</v>
      </c>
      <c r="X8" s="72">
        <v>2025</v>
      </c>
      <c r="Y8" s="39">
        <v>2024</v>
      </c>
      <c r="Z8" s="39">
        <v>2025</v>
      </c>
      <c r="AA8" s="39">
        <v>2024</v>
      </c>
      <c r="AB8" s="39">
        <v>2025</v>
      </c>
      <c r="AC8" s="72">
        <v>2024</v>
      </c>
      <c r="AD8" s="72">
        <v>2025</v>
      </c>
      <c r="AE8" s="39">
        <v>2024</v>
      </c>
      <c r="AF8" s="39">
        <v>2025</v>
      </c>
      <c r="AG8" s="39">
        <v>2024</v>
      </c>
      <c r="AH8" s="39">
        <v>2025</v>
      </c>
      <c r="AI8" s="72">
        <v>2024</v>
      </c>
      <c r="AJ8" s="72">
        <v>2025</v>
      </c>
      <c r="AK8" s="72">
        <v>2024</v>
      </c>
      <c r="AL8" s="72">
        <v>2025</v>
      </c>
      <c r="AM8" s="72">
        <v>2024</v>
      </c>
      <c r="AN8" s="72">
        <v>2025</v>
      </c>
      <c r="AO8" s="72">
        <v>2024</v>
      </c>
      <c r="AP8" s="72">
        <v>2025</v>
      </c>
      <c r="AQ8" s="39">
        <v>2024</v>
      </c>
      <c r="AR8" s="39">
        <v>2025</v>
      </c>
      <c r="AS8" s="39">
        <v>2024</v>
      </c>
      <c r="AT8" s="39">
        <v>2025</v>
      </c>
    </row>
    <row r="9" spans="1:46" s="41" customFormat="1" ht="12.75" customHeight="1" x14ac:dyDescent="0.25">
      <c r="A9" s="35">
        <v>1</v>
      </c>
      <c r="B9" s="35">
        <f>A9+1</f>
        <v>2</v>
      </c>
      <c r="C9" s="61">
        <f t="shared" ref="C9:AH9" si="0">B9+1</f>
        <v>3</v>
      </c>
      <c r="D9" s="61">
        <f t="shared" si="0"/>
        <v>4</v>
      </c>
      <c r="E9" s="35">
        <f t="shared" si="0"/>
        <v>5</v>
      </c>
      <c r="F9" s="35">
        <f t="shared" si="0"/>
        <v>6</v>
      </c>
      <c r="G9" s="35">
        <f t="shared" si="0"/>
        <v>7</v>
      </c>
      <c r="H9" s="35">
        <f t="shared" si="0"/>
        <v>8</v>
      </c>
      <c r="I9" s="35">
        <f t="shared" si="0"/>
        <v>9</v>
      </c>
      <c r="J9" s="35">
        <f t="shared" si="0"/>
        <v>10</v>
      </c>
      <c r="K9" s="61">
        <f t="shared" si="0"/>
        <v>11</v>
      </c>
      <c r="L9" s="61">
        <f t="shared" si="0"/>
        <v>12</v>
      </c>
      <c r="M9" s="35">
        <f t="shared" si="0"/>
        <v>13</v>
      </c>
      <c r="N9" s="35">
        <f t="shared" si="0"/>
        <v>14</v>
      </c>
      <c r="O9" s="35">
        <f t="shared" si="0"/>
        <v>15</v>
      </c>
      <c r="P9" s="35">
        <f t="shared" si="0"/>
        <v>16</v>
      </c>
      <c r="Q9" s="61">
        <f t="shared" si="0"/>
        <v>17</v>
      </c>
      <c r="R9" s="61">
        <f t="shared" si="0"/>
        <v>18</v>
      </c>
      <c r="S9" s="35">
        <f t="shared" si="0"/>
        <v>19</v>
      </c>
      <c r="T9" s="35">
        <f t="shared" si="0"/>
        <v>20</v>
      </c>
      <c r="U9" s="35">
        <f t="shared" si="0"/>
        <v>21</v>
      </c>
      <c r="V9" s="35">
        <f t="shared" si="0"/>
        <v>22</v>
      </c>
      <c r="W9" s="61">
        <f t="shared" si="0"/>
        <v>23</v>
      </c>
      <c r="X9" s="61">
        <f t="shared" si="0"/>
        <v>24</v>
      </c>
      <c r="Y9" s="35">
        <f t="shared" si="0"/>
        <v>25</v>
      </c>
      <c r="Z9" s="35">
        <f t="shared" si="0"/>
        <v>26</v>
      </c>
      <c r="AA9" s="35">
        <f t="shared" si="0"/>
        <v>27</v>
      </c>
      <c r="AB9" s="35">
        <f t="shared" si="0"/>
        <v>28</v>
      </c>
      <c r="AC9" s="61">
        <f t="shared" si="0"/>
        <v>29</v>
      </c>
      <c r="AD9" s="61">
        <f t="shared" si="0"/>
        <v>30</v>
      </c>
      <c r="AE9" s="35">
        <f t="shared" si="0"/>
        <v>31</v>
      </c>
      <c r="AF9" s="35">
        <f t="shared" si="0"/>
        <v>32</v>
      </c>
      <c r="AG9" s="35">
        <f t="shared" si="0"/>
        <v>33</v>
      </c>
      <c r="AH9" s="35">
        <f t="shared" si="0"/>
        <v>34</v>
      </c>
      <c r="AI9" s="61">
        <v>35</v>
      </c>
      <c r="AJ9" s="61">
        <v>36</v>
      </c>
      <c r="AK9" s="61">
        <v>37</v>
      </c>
      <c r="AL9" s="61">
        <v>38</v>
      </c>
      <c r="AM9" s="61">
        <v>39</v>
      </c>
      <c r="AN9" s="61">
        <v>40</v>
      </c>
      <c r="AO9" s="61">
        <v>41</v>
      </c>
      <c r="AP9" s="61">
        <v>42</v>
      </c>
      <c r="AQ9" s="35">
        <v>43</v>
      </c>
      <c r="AR9" s="35">
        <v>44</v>
      </c>
      <c r="AS9" s="35">
        <v>45</v>
      </c>
      <c r="AT9" s="35">
        <v>46</v>
      </c>
    </row>
    <row r="10" spans="1:46" ht="19.5" customHeight="1" x14ac:dyDescent="0.25">
      <c r="A10" s="88"/>
      <c r="B10" s="95"/>
      <c r="C10" s="61">
        <f>E10+G10+I10</f>
        <v>0</v>
      </c>
      <c r="D10" s="61">
        <f>F10+H10+J10</f>
        <v>0</v>
      </c>
      <c r="E10" s="33"/>
      <c r="F10" s="33"/>
      <c r="G10" s="33"/>
      <c r="H10" s="33"/>
      <c r="I10" s="33"/>
      <c r="J10" s="35"/>
      <c r="K10" s="61">
        <f>M10+O10</f>
        <v>0</v>
      </c>
      <c r="L10" s="61">
        <f>N10+P10</f>
        <v>0</v>
      </c>
      <c r="M10" s="35"/>
      <c r="N10" s="35"/>
      <c r="O10" s="35"/>
      <c r="P10" s="35"/>
      <c r="Q10" s="61">
        <f>S10+U10</f>
        <v>0</v>
      </c>
      <c r="R10" s="61">
        <f>T10+V10</f>
        <v>0</v>
      </c>
      <c r="S10" s="35"/>
      <c r="T10" s="35"/>
      <c r="U10" s="35"/>
      <c r="V10" s="35"/>
      <c r="W10" s="61">
        <f>Y10+AA10</f>
        <v>0</v>
      </c>
      <c r="X10" s="61">
        <f>Z10+AB10</f>
        <v>0</v>
      </c>
      <c r="Y10" s="35"/>
      <c r="Z10" s="35"/>
      <c r="AA10" s="35"/>
      <c r="AB10" s="35"/>
      <c r="AC10" s="61">
        <f>AE10+AG10</f>
        <v>0</v>
      </c>
      <c r="AD10" s="61">
        <f>AF10+AH10</f>
        <v>0</v>
      </c>
      <c r="AE10" s="35"/>
      <c r="AF10" s="35"/>
      <c r="AG10" s="35"/>
      <c r="AH10" s="35"/>
      <c r="AI10" s="61">
        <f>AK10+AM10</f>
        <v>0</v>
      </c>
      <c r="AJ10" s="61">
        <f>AL10+AN10</f>
        <v>0</v>
      </c>
      <c r="AK10" s="61">
        <f>S10+Y10+AE10</f>
        <v>0</v>
      </c>
      <c r="AL10" s="61">
        <f>T10+Z10+AF10</f>
        <v>0</v>
      </c>
      <c r="AM10" s="61">
        <f>U10+AA10+AG10</f>
        <v>0</v>
      </c>
      <c r="AN10" s="61">
        <f>V10+AB10+AH10</f>
        <v>0</v>
      </c>
      <c r="AO10" s="44">
        <f>AQ10+AS10</f>
        <v>0</v>
      </c>
      <c r="AP10" s="44">
        <f>AR10+AT10</f>
        <v>0</v>
      </c>
      <c r="AQ10" s="44"/>
      <c r="AR10" s="68"/>
      <c r="AS10" s="68"/>
      <c r="AT10" s="68"/>
    </row>
    <row r="11" spans="1:46" x14ac:dyDescent="0.25">
      <c r="A11" s="31"/>
      <c r="B11" s="97"/>
      <c r="C11" s="61"/>
      <c r="D11" s="61"/>
      <c r="E11" s="35"/>
      <c r="F11" s="35"/>
      <c r="G11" s="35"/>
      <c r="H11" s="35"/>
      <c r="I11" s="35"/>
      <c r="J11" s="35"/>
      <c r="K11" s="61"/>
      <c r="L11" s="61"/>
      <c r="M11" s="35"/>
      <c r="N11" s="35"/>
      <c r="O11" s="35"/>
      <c r="P11" s="35"/>
      <c r="Q11" s="61"/>
      <c r="R11" s="61"/>
      <c r="S11" s="35"/>
      <c r="T11" s="35"/>
      <c r="U11" s="35"/>
      <c r="V11" s="35"/>
      <c r="W11" s="61"/>
      <c r="X11" s="61"/>
      <c r="Y11" s="35"/>
      <c r="Z11" s="35"/>
      <c r="AA11" s="35"/>
      <c r="AB11" s="35"/>
      <c r="AC11" s="61"/>
      <c r="AD11" s="61"/>
      <c r="AE11" s="35"/>
      <c r="AF11" s="35"/>
      <c r="AG11" s="35"/>
      <c r="AH11" s="35"/>
      <c r="AI11" s="61"/>
      <c r="AJ11" s="61"/>
      <c r="AK11" s="61"/>
      <c r="AL11" s="61"/>
      <c r="AM11" s="61"/>
      <c r="AN11" s="61"/>
      <c r="AO11" s="44"/>
      <c r="AP11" s="44"/>
      <c r="AQ11" s="44"/>
      <c r="AR11" s="44"/>
      <c r="AS11" s="44"/>
      <c r="AT11" s="44"/>
    </row>
    <row r="12" spans="1:46" x14ac:dyDescent="0.25">
      <c r="A12" s="31"/>
      <c r="B12" s="93"/>
      <c r="C12" s="61"/>
      <c r="D12" s="61"/>
      <c r="E12" s="33"/>
      <c r="F12" s="33"/>
      <c r="G12" s="33"/>
      <c r="H12" s="33"/>
      <c r="I12" s="33"/>
      <c r="J12" s="35"/>
      <c r="K12" s="61"/>
      <c r="L12" s="61"/>
      <c r="M12" s="35"/>
      <c r="N12" s="35"/>
      <c r="O12" s="35"/>
      <c r="P12" s="35"/>
      <c r="Q12" s="61"/>
      <c r="R12" s="61"/>
      <c r="S12" s="35"/>
      <c r="T12" s="35"/>
      <c r="U12" s="35"/>
      <c r="V12" s="35"/>
      <c r="W12" s="61"/>
      <c r="X12" s="61"/>
      <c r="Y12" s="35"/>
      <c r="Z12" s="35"/>
      <c r="AA12" s="35"/>
      <c r="AB12" s="35"/>
      <c r="AC12" s="61"/>
      <c r="AD12" s="61"/>
      <c r="AE12" s="35"/>
      <c r="AF12" s="35"/>
      <c r="AG12" s="35"/>
      <c r="AH12" s="35"/>
      <c r="AI12" s="61"/>
      <c r="AJ12" s="61"/>
      <c r="AK12" s="61"/>
      <c r="AL12" s="61"/>
      <c r="AM12" s="61"/>
      <c r="AN12" s="61"/>
      <c r="AO12" s="44"/>
      <c r="AP12" s="44"/>
      <c r="AQ12" s="44"/>
      <c r="AR12" s="68"/>
      <c r="AS12" s="68"/>
      <c r="AT12" s="68"/>
    </row>
  </sheetData>
  <mergeCells count="39">
    <mergeCell ref="AO5:AT5"/>
    <mergeCell ref="Q6:R7"/>
    <mergeCell ref="K5:P5"/>
    <mergeCell ref="Q5:V5"/>
    <mergeCell ref="W5:AB5"/>
    <mergeCell ref="K6:L7"/>
    <mergeCell ref="W6:X7"/>
    <mergeCell ref="Y7:Z7"/>
    <mergeCell ref="Y6:AB6"/>
    <mergeCell ref="AA7:AB7"/>
    <mergeCell ref="O7:P7"/>
    <mergeCell ref="U7:V7"/>
    <mergeCell ref="AI5:AN5"/>
    <mergeCell ref="AI6:AJ7"/>
    <mergeCell ref="AK6:AN6"/>
    <mergeCell ref="AO6:AP7"/>
    <mergeCell ref="B5:B8"/>
    <mergeCell ref="A5:A8"/>
    <mergeCell ref="C7:D7"/>
    <mergeCell ref="E7:F7"/>
    <mergeCell ref="G7:H7"/>
    <mergeCell ref="AQ7:AR7"/>
    <mergeCell ref="AQ6:AT6"/>
    <mergeCell ref="AS7:AT7"/>
    <mergeCell ref="AC6:AD7"/>
    <mergeCell ref="AE7:AF7"/>
    <mergeCell ref="AE6:AH6"/>
    <mergeCell ref="AG7:AH7"/>
    <mergeCell ref="AK7:AL7"/>
    <mergeCell ref="AM7:AN7"/>
    <mergeCell ref="G2:S2"/>
    <mergeCell ref="C5:J6"/>
    <mergeCell ref="X1:AH1"/>
    <mergeCell ref="S7:T7"/>
    <mergeCell ref="S6:V6"/>
    <mergeCell ref="I7:J7"/>
    <mergeCell ref="M7:N7"/>
    <mergeCell ref="M6:P6"/>
    <mergeCell ref="AC5:AH5"/>
  </mergeCells>
  <pageMargins left="0" right="0" top="0" bottom="0.74803149606299213" header="0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4">
    <tabColor theme="3" tint="0.39997558519241921"/>
  </sheetPr>
  <dimension ref="A1:AZ13"/>
  <sheetViews>
    <sheetView zoomScale="90" zoomScaleNormal="9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B3" sqref="B3:Y3"/>
    </sheetView>
  </sheetViews>
  <sheetFormatPr defaultColWidth="9.140625" defaultRowHeight="15" x14ac:dyDescent="0.25"/>
  <cols>
    <col min="1" max="1" width="4.7109375" customWidth="1"/>
    <col min="2" max="2" width="43.85546875" style="14" customWidth="1"/>
    <col min="3" max="3" width="9.42578125" style="14" customWidth="1"/>
    <col min="4" max="4" width="9.7109375" style="14" customWidth="1"/>
    <col min="5" max="5" width="8.5703125" style="29" customWidth="1"/>
    <col min="6" max="6" width="8.28515625" style="29" customWidth="1"/>
    <col min="7" max="7" width="10.28515625" style="29" customWidth="1"/>
    <col min="8" max="8" width="8.5703125" style="29" customWidth="1"/>
    <col min="9" max="9" width="8" style="29" customWidth="1"/>
    <col min="10" max="10" width="8.28515625" style="29" customWidth="1"/>
    <col min="11" max="11" width="8.7109375" style="29" customWidth="1"/>
    <col min="12" max="12" width="8.28515625" style="29" customWidth="1"/>
    <col min="13" max="13" width="8.7109375" style="29" customWidth="1"/>
    <col min="14" max="14" width="8" style="29" customWidth="1"/>
    <col min="15" max="34" width="6.28515625" style="29" customWidth="1"/>
  </cols>
  <sheetData>
    <row r="1" spans="1:52" x14ac:dyDescent="0.25">
      <c r="A1" s="1"/>
      <c r="AB1" s="188" t="s">
        <v>143</v>
      </c>
      <c r="AC1" s="188"/>
      <c r="AD1" s="188"/>
      <c r="AE1" s="188"/>
      <c r="AF1" s="188"/>
      <c r="AG1" s="188"/>
    </row>
    <row r="2" spans="1:52" x14ac:dyDescent="0.25">
      <c r="A2" s="1"/>
    </row>
    <row r="3" spans="1:52" s="18" customFormat="1" ht="18.75" x14ac:dyDescent="0.2">
      <c r="B3" s="159" t="s">
        <v>145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45"/>
      <c r="AA3" s="45"/>
      <c r="AB3" s="45"/>
      <c r="AC3" s="45"/>
      <c r="AD3" s="45"/>
      <c r="AE3" s="45"/>
      <c r="AF3" s="45"/>
      <c r="AG3" s="45"/>
      <c r="AH3" s="45"/>
    </row>
    <row r="4" spans="1:52" ht="15" customHeight="1" x14ac:dyDescent="0.25">
      <c r="A4" s="1"/>
    </row>
    <row r="5" spans="1:52" s="41" customFormat="1" ht="36" customHeight="1" x14ac:dyDescent="0.25">
      <c r="A5" s="172" t="s">
        <v>23</v>
      </c>
      <c r="B5" s="130" t="s">
        <v>34</v>
      </c>
      <c r="C5" s="185" t="s">
        <v>142</v>
      </c>
      <c r="D5" s="186"/>
      <c r="E5" s="129" t="s">
        <v>111</v>
      </c>
      <c r="F5" s="129"/>
      <c r="G5" s="129"/>
      <c r="H5" s="129"/>
      <c r="I5" s="129"/>
      <c r="J5" s="129"/>
      <c r="K5" s="129"/>
      <c r="L5" s="129"/>
      <c r="M5" s="129"/>
      <c r="N5" s="129"/>
      <c r="O5" s="176" t="s">
        <v>122</v>
      </c>
      <c r="P5" s="177"/>
      <c r="Q5" s="177"/>
      <c r="R5" s="177"/>
      <c r="S5" s="177"/>
      <c r="T5" s="177"/>
      <c r="U5" s="177"/>
      <c r="V5" s="177"/>
      <c r="W5" s="177"/>
      <c r="X5" s="178"/>
      <c r="Y5" s="179" t="s">
        <v>123</v>
      </c>
      <c r="Z5" s="179"/>
      <c r="AA5" s="179"/>
      <c r="AB5" s="179"/>
      <c r="AC5" s="179"/>
      <c r="AD5" s="179"/>
      <c r="AE5" s="179"/>
      <c r="AF5" s="179"/>
      <c r="AG5" s="179"/>
      <c r="AH5" s="179"/>
      <c r="AI5" s="179" t="s">
        <v>188</v>
      </c>
      <c r="AJ5" s="179"/>
      <c r="AK5" s="179"/>
      <c r="AL5" s="179"/>
      <c r="AM5" s="179"/>
      <c r="AN5" s="179"/>
      <c r="AO5" s="179"/>
      <c r="AP5" s="179"/>
      <c r="AQ5" s="179"/>
      <c r="AR5" s="179"/>
      <c r="AS5" s="176" t="s">
        <v>196</v>
      </c>
      <c r="AT5" s="177"/>
      <c r="AU5" s="177"/>
      <c r="AV5" s="177"/>
      <c r="AW5" s="177"/>
      <c r="AX5" s="177"/>
      <c r="AY5" s="177"/>
      <c r="AZ5" s="178"/>
    </row>
    <row r="6" spans="1:52" s="41" customFormat="1" ht="24" customHeight="1" x14ac:dyDescent="0.25">
      <c r="A6" s="173"/>
      <c r="B6" s="171"/>
      <c r="C6" s="174"/>
      <c r="D6" s="175"/>
      <c r="E6" s="187" t="s">
        <v>117</v>
      </c>
      <c r="F6" s="187"/>
      <c r="G6" s="129" t="s">
        <v>36</v>
      </c>
      <c r="H6" s="129"/>
      <c r="I6" s="129"/>
      <c r="J6" s="129"/>
      <c r="K6" s="129"/>
      <c r="L6" s="129"/>
      <c r="M6" s="129"/>
      <c r="N6" s="129"/>
      <c r="O6" s="187" t="s">
        <v>117</v>
      </c>
      <c r="P6" s="187"/>
      <c r="Q6" s="129" t="s">
        <v>36</v>
      </c>
      <c r="R6" s="129"/>
      <c r="S6" s="129"/>
      <c r="T6" s="129"/>
      <c r="U6" s="129"/>
      <c r="V6" s="129"/>
      <c r="W6" s="129"/>
      <c r="X6" s="129"/>
      <c r="Y6" s="187" t="s">
        <v>117</v>
      </c>
      <c r="Z6" s="187"/>
      <c r="AA6" s="129" t="s">
        <v>36</v>
      </c>
      <c r="AB6" s="129"/>
      <c r="AC6" s="129"/>
      <c r="AD6" s="129"/>
      <c r="AE6" s="129"/>
      <c r="AF6" s="129"/>
      <c r="AG6" s="129"/>
      <c r="AH6" s="129"/>
      <c r="AI6" s="189" t="s">
        <v>10</v>
      </c>
      <c r="AJ6" s="179" t="s">
        <v>36</v>
      </c>
      <c r="AK6" s="179"/>
      <c r="AL6" s="179"/>
      <c r="AM6" s="179"/>
      <c r="AN6" s="189" t="s">
        <v>10</v>
      </c>
      <c r="AO6" s="179" t="s">
        <v>36</v>
      </c>
      <c r="AP6" s="179"/>
      <c r="AQ6" s="179"/>
      <c r="AR6" s="179"/>
      <c r="AS6" s="179">
        <v>2024</v>
      </c>
      <c r="AT6" s="179"/>
      <c r="AU6" s="179"/>
      <c r="AV6" s="179"/>
      <c r="AW6" s="179">
        <v>2025</v>
      </c>
      <c r="AX6" s="179"/>
      <c r="AY6" s="179"/>
      <c r="AZ6" s="179"/>
    </row>
    <row r="7" spans="1:52" s="41" customFormat="1" ht="26.25" customHeight="1" x14ac:dyDescent="0.25">
      <c r="A7" s="173"/>
      <c r="B7" s="171"/>
      <c r="C7" s="174"/>
      <c r="D7" s="175"/>
      <c r="E7" s="187"/>
      <c r="F7" s="187"/>
      <c r="G7" s="129" t="s">
        <v>109</v>
      </c>
      <c r="H7" s="129"/>
      <c r="I7" s="129"/>
      <c r="J7" s="129"/>
      <c r="K7" s="129" t="s">
        <v>110</v>
      </c>
      <c r="L7" s="129"/>
      <c r="M7" s="129"/>
      <c r="N7" s="129"/>
      <c r="O7" s="187"/>
      <c r="P7" s="187"/>
      <c r="Q7" s="129" t="s">
        <v>109</v>
      </c>
      <c r="R7" s="129"/>
      <c r="S7" s="129"/>
      <c r="T7" s="129"/>
      <c r="U7" s="129" t="s">
        <v>110</v>
      </c>
      <c r="V7" s="129"/>
      <c r="W7" s="129"/>
      <c r="X7" s="129"/>
      <c r="Y7" s="187"/>
      <c r="Z7" s="187"/>
      <c r="AA7" s="129" t="s">
        <v>109</v>
      </c>
      <c r="AB7" s="129"/>
      <c r="AC7" s="129"/>
      <c r="AD7" s="129"/>
      <c r="AE7" s="129" t="s">
        <v>110</v>
      </c>
      <c r="AF7" s="129"/>
      <c r="AG7" s="129"/>
      <c r="AH7" s="129"/>
      <c r="AI7" s="189"/>
      <c r="AJ7" s="179" t="s">
        <v>189</v>
      </c>
      <c r="AK7" s="179" t="s">
        <v>190</v>
      </c>
      <c r="AL7" s="179" t="s">
        <v>191</v>
      </c>
      <c r="AM7" s="179"/>
      <c r="AN7" s="189"/>
      <c r="AO7" s="179" t="s">
        <v>189</v>
      </c>
      <c r="AP7" s="179" t="s">
        <v>190</v>
      </c>
      <c r="AQ7" s="179" t="s">
        <v>191</v>
      </c>
      <c r="AR7" s="179"/>
      <c r="AS7" s="180" t="s">
        <v>189</v>
      </c>
      <c r="AT7" s="180" t="s">
        <v>190</v>
      </c>
      <c r="AU7" s="130" t="s">
        <v>192</v>
      </c>
      <c r="AV7" s="130" t="s">
        <v>193</v>
      </c>
      <c r="AW7" s="180" t="s">
        <v>189</v>
      </c>
      <c r="AX7" s="180" t="s">
        <v>190</v>
      </c>
      <c r="AY7" s="130" t="s">
        <v>192</v>
      </c>
      <c r="AZ7" s="130" t="s">
        <v>193</v>
      </c>
    </row>
    <row r="8" spans="1:52" s="46" customFormat="1" ht="51.75" customHeight="1" x14ac:dyDescent="0.25">
      <c r="A8" s="173"/>
      <c r="B8" s="171"/>
      <c r="C8" s="174"/>
      <c r="D8" s="175"/>
      <c r="E8" s="187"/>
      <c r="F8" s="187"/>
      <c r="G8" s="129" t="s">
        <v>209</v>
      </c>
      <c r="H8" s="129"/>
      <c r="I8" s="129" t="s">
        <v>210</v>
      </c>
      <c r="J8" s="129"/>
      <c r="K8" s="129" t="s">
        <v>211</v>
      </c>
      <c r="L8" s="129"/>
      <c r="M8" s="129" t="s">
        <v>118</v>
      </c>
      <c r="N8" s="129"/>
      <c r="O8" s="187"/>
      <c r="P8" s="187"/>
      <c r="Q8" s="129" t="s">
        <v>119</v>
      </c>
      <c r="R8" s="129"/>
      <c r="S8" s="129" t="s">
        <v>120</v>
      </c>
      <c r="T8" s="129"/>
      <c r="U8" s="129" t="s">
        <v>119</v>
      </c>
      <c r="V8" s="129"/>
      <c r="W8" s="129" t="s">
        <v>121</v>
      </c>
      <c r="X8" s="129"/>
      <c r="Y8" s="187"/>
      <c r="Z8" s="187"/>
      <c r="AA8" s="129" t="s">
        <v>119</v>
      </c>
      <c r="AB8" s="129"/>
      <c r="AC8" s="129" t="s">
        <v>120</v>
      </c>
      <c r="AD8" s="129"/>
      <c r="AE8" s="129" t="s">
        <v>119</v>
      </c>
      <c r="AF8" s="129"/>
      <c r="AG8" s="129" t="s">
        <v>121</v>
      </c>
      <c r="AH8" s="129"/>
      <c r="AI8" s="189"/>
      <c r="AJ8" s="179"/>
      <c r="AK8" s="179"/>
      <c r="AL8" s="84" t="s">
        <v>192</v>
      </c>
      <c r="AM8" s="84" t="s">
        <v>193</v>
      </c>
      <c r="AN8" s="189"/>
      <c r="AO8" s="179"/>
      <c r="AP8" s="179"/>
      <c r="AQ8" s="84" t="s">
        <v>192</v>
      </c>
      <c r="AR8" s="84" t="s">
        <v>193</v>
      </c>
      <c r="AS8" s="181"/>
      <c r="AT8" s="181"/>
      <c r="AU8" s="171"/>
      <c r="AV8" s="171"/>
      <c r="AW8" s="181"/>
      <c r="AX8" s="181"/>
      <c r="AY8" s="171"/>
      <c r="AZ8" s="171"/>
    </row>
    <row r="9" spans="1:52" s="46" customFormat="1" ht="56.25" customHeight="1" x14ac:dyDescent="0.25">
      <c r="A9" s="184"/>
      <c r="B9" s="183"/>
      <c r="C9" s="72" t="s">
        <v>207</v>
      </c>
      <c r="D9" s="72" t="s">
        <v>208</v>
      </c>
      <c r="E9" s="72">
        <v>2024</v>
      </c>
      <c r="F9" s="72">
        <v>2025</v>
      </c>
      <c r="G9" s="39">
        <v>2024</v>
      </c>
      <c r="H9" s="39">
        <v>2025</v>
      </c>
      <c r="I9" s="39">
        <v>2024</v>
      </c>
      <c r="J9" s="39">
        <v>2025</v>
      </c>
      <c r="K9" s="39">
        <v>2024</v>
      </c>
      <c r="L9" s="39">
        <v>2025</v>
      </c>
      <c r="M9" s="39">
        <v>2024</v>
      </c>
      <c r="N9" s="39">
        <v>2025</v>
      </c>
      <c r="O9" s="72">
        <v>2024</v>
      </c>
      <c r="P9" s="72">
        <v>2025</v>
      </c>
      <c r="Q9" s="39">
        <v>2024</v>
      </c>
      <c r="R9" s="39">
        <v>2025</v>
      </c>
      <c r="S9" s="39">
        <v>2024</v>
      </c>
      <c r="T9" s="39">
        <v>2025</v>
      </c>
      <c r="U9" s="39">
        <v>2024</v>
      </c>
      <c r="V9" s="39">
        <v>2025</v>
      </c>
      <c r="W9" s="39">
        <v>2024</v>
      </c>
      <c r="X9" s="39">
        <v>2025</v>
      </c>
      <c r="Y9" s="72">
        <v>2024</v>
      </c>
      <c r="Z9" s="72">
        <v>2025</v>
      </c>
      <c r="AA9" s="39">
        <v>2024</v>
      </c>
      <c r="AB9" s="39">
        <v>2025</v>
      </c>
      <c r="AC9" s="39">
        <v>2024</v>
      </c>
      <c r="AD9" s="39">
        <v>2025</v>
      </c>
      <c r="AE9" s="39">
        <v>2024</v>
      </c>
      <c r="AF9" s="39">
        <v>2025</v>
      </c>
      <c r="AG9" s="39">
        <v>2024</v>
      </c>
      <c r="AH9" s="39">
        <v>2025</v>
      </c>
      <c r="AI9" s="179" t="s">
        <v>194</v>
      </c>
      <c r="AJ9" s="179"/>
      <c r="AK9" s="179"/>
      <c r="AL9" s="179"/>
      <c r="AM9" s="179"/>
      <c r="AN9" s="179" t="s">
        <v>212</v>
      </c>
      <c r="AO9" s="179"/>
      <c r="AP9" s="179"/>
      <c r="AQ9" s="179"/>
      <c r="AR9" s="179"/>
      <c r="AS9" s="182"/>
      <c r="AT9" s="182"/>
      <c r="AU9" s="183"/>
      <c r="AV9" s="183"/>
      <c r="AW9" s="182"/>
      <c r="AX9" s="182"/>
      <c r="AY9" s="183"/>
      <c r="AZ9" s="183"/>
    </row>
    <row r="10" spans="1:52" s="77" customFormat="1" x14ac:dyDescent="0.25">
      <c r="A10" s="35">
        <v>1</v>
      </c>
      <c r="B10" s="35">
        <f>A10+1</f>
        <v>2</v>
      </c>
      <c r="C10" s="61">
        <f t="shared" ref="C10:AH10" si="0">B10+1</f>
        <v>3</v>
      </c>
      <c r="D10" s="61">
        <f t="shared" si="0"/>
        <v>4</v>
      </c>
      <c r="E10" s="61">
        <f t="shared" si="0"/>
        <v>5</v>
      </c>
      <c r="F10" s="61">
        <f t="shared" si="0"/>
        <v>6</v>
      </c>
      <c r="G10" s="35">
        <f t="shared" si="0"/>
        <v>7</v>
      </c>
      <c r="H10" s="35">
        <f t="shared" si="0"/>
        <v>8</v>
      </c>
      <c r="I10" s="35">
        <f t="shared" si="0"/>
        <v>9</v>
      </c>
      <c r="J10" s="35">
        <f t="shared" si="0"/>
        <v>10</v>
      </c>
      <c r="K10" s="35">
        <f t="shared" si="0"/>
        <v>11</v>
      </c>
      <c r="L10" s="35">
        <f t="shared" si="0"/>
        <v>12</v>
      </c>
      <c r="M10" s="35">
        <f t="shared" si="0"/>
        <v>13</v>
      </c>
      <c r="N10" s="35">
        <f t="shared" si="0"/>
        <v>14</v>
      </c>
      <c r="O10" s="61">
        <f t="shared" si="0"/>
        <v>15</v>
      </c>
      <c r="P10" s="61">
        <f t="shared" si="0"/>
        <v>16</v>
      </c>
      <c r="Q10" s="35">
        <f t="shared" si="0"/>
        <v>17</v>
      </c>
      <c r="R10" s="35">
        <f t="shared" si="0"/>
        <v>18</v>
      </c>
      <c r="S10" s="35">
        <f t="shared" si="0"/>
        <v>19</v>
      </c>
      <c r="T10" s="35">
        <f t="shared" si="0"/>
        <v>20</v>
      </c>
      <c r="U10" s="35">
        <f t="shared" si="0"/>
        <v>21</v>
      </c>
      <c r="V10" s="35">
        <f t="shared" si="0"/>
        <v>22</v>
      </c>
      <c r="W10" s="35">
        <f t="shared" si="0"/>
        <v>23</v>
      </c>
      <c r="X10" s="35">
        <f t="shared" si="0"/>
        <v>24</v>
      </c>
      <c r="Y10" s="61">
        <f t="shared" si="0"/>
        <v>25</v>
      </c>
      <c r="Z10" s="61">
        <f t="shared" si="0"/>
        <v>26</v>
      </c>
      <c r="AA10" s="35">
        <f t="shared" si="0"/>
        <v>27</v>
      </c>
      <c r="AB10" s="35">
        <f t="shared" si="0"/>
        <v>28</v>
      </c>
      <c r="AC10" s="35">
        <f t="shared" si="0"/>
        <v>29</v>
      </c>
      <c r="AD10" s="35">
        <f t="shared" si="0"/>
        <v>30</v>
      </c>
      <c r="AE10" s="35">
        <f t="shared" si="0"/>
        <v>31</v>
      </c>
      <c r="AF10" s="35">
        <f t="shared" si="0"/>
        <v>32</v>
      </c>
      <c r="AG10" s="35">
        <f t="shared" si="0"/>
        <v>33</v>
      </c>
      <c r="AH10" s="35">
        <f t="shared" si="0"/>
        <v>34</v>
      </c>
      <c r="AI10" s="61">
        <f t="shared" ref="AI10" si="1">AH10+1</f>
        <v>35</v>
      </c>
      <c r="AJ10" s="35">
        <f t="shared" ref="AJ10" si="2">AI10+1</f>
        <v>36</v>
      </c>
      <c r="AK10" s="35">
        <f t="shared" ref="AK10" si="3">AJ10+1</f>
        <v>37</v>
      </c>
      <c r="AL10" s="35">
        <f t="shared" ref="AL10" si="4">AK10+1</f>
        <v>38</v>
      </c>
      <c r="AM10" s="35">
        <f t="shared" ref="AM10" si="5">AL10+1</f>
        <v>39</v>
      </c>
      <c r="AN10" s="61">
        <f t="shared" ref="AN10" si="6">AM10+1</f>
        <v>40</v>
      </c>
      <c r="AO10" s="35">
        <f t="shared" ref="AO10" si="7">AN10+1</f>
        <v>41</v>
      </c>
      <c r="AP10" s="35">
        <f t="shared" ref="AP10" si="8">AO10+1</f>
        <v>42</v>
      </c>
      <c r="AQ10" s="35">
        <f t="shared" ref="AQ10" si="9">AP10+1</f>
        <v>43</v>
      </c>
      <c r="AR10" s="35">
        <f t="shared" ref="AR10" si="10">AQ10+1</f>
        <v>44</v>
      </c>
      <c r="AS10" s="35">
        <f t="shared" ref="AS10" si="11">AR10+1</f>
        <v>45</v>
      </c>
      <c r="AT10" s="35">
        <f t="shared" ref="AT10" si="12">AS10+1</f>
        <v>46</v>
      </c>
      <c r="AU10" s="35">
        <f t="shared" ref="AU10" si="13">AT10+1</f>
        <v>47</v>
      </c>
      <c r="AV10" s="35">
        <f t="shared" ref="AV10" si="14">AU10+1</f>
        <v>48</v>
      </c>
      <c r="AW10" s="35">
        <f t="shared" ref="AW10" si="15">AV10+1</f>
        <v>49</v>
      </c>
      <c r="AX10" s="35">
        <f t="shared" ref="AX10" si="16">AW10+1</f>
        <v>50</v>
      </c>
      <c r="AY10" s="35">
        <f t="shared" ref="AY10" si="17">AX10+1</f>
        <v>51</v>
      </c>
      <c r="AZ10" s="35">
        <f t="shared" ref="AZ10" si="18">AY10+1</f>
        <v>52</v>
      </c>
    </row>
    <row r="11" spans="1:52" ht="15.75" x14ac:dyDescent="0.25">
      <c r="A11" s="88"/>
      <c r="B11" s="95"/>
      <c r="C11" s="94">
        <f>E11+O11+Y11</f>
        <v>0</v>
      </c>
      <c r="D11" s="94">
        <f>F11+P11+Z11</f>
        <v>0</v>
      </c>
      <c r="E11" s="64">
        <f>G11+I11+K11+M11</f>
        <v>0</v>
      </c>
      <c r="F11" s="64">
        <f>H11+J11+L11+N11</f>
        <v>0</v>
      </c>
      <c r="G11" s="39"/>
      <c r="H11" s="39"/>
      <c r="I11" s="39"/>
      <c r="J11" s="39"/>
      <c r="K11" s="39"/>
      <c r="L11" s="39"/>
      <c r="M11" s="39"/>
      <c r="N11" s="39"/>
      <c r="O11" s="65">
        <f>Q11+S11+U11+W11</f>
        <v>0</v>
      </c>
      <c r="P11" s="94">
        <f>R11+T11+V11+X11</f>
        <v>0</v>
      </c>
      <c r="Q11" s="33"/>
      <c r="R11" s="33"/>
      <c r="S11" s="33"/>
      <c r="T11" s="33"/>
      <c r="U11" s="33"/>
      <c r="V11" s="33"/>
      <c r="W11" s="33"/>
      <c r="X11" s="33"/>
      <c r="Y11" s="94">
        <f>AA11+AC11+AE11+AG11</f>
        <v>0</v>
      </c>
      <c r="Z11" s="94">
        <f>AB11+AD11+AF11+AH11</f>
        <v>0</v>
      </c>
      <c r="AA11" s="33"/>
      <c r="AB11" s="33"/>
      <c r="AC11" s="33"/>
      <c r="AD11" s="33"/>
      <c r="AE11" s="33"/>
      <c r="AF11" s="33"/>
      <c r="AG11" s="33"/>
      <c r="AH11" s="33"/>
      <c r="AI11" s="86">
        <f>AJ11+AK11+AL11+AM11</f>
        <v>0</v>
      </c>
      <c r="AJ11" s="87"/>
      <c r="AK11" s="69"/>
      <c r="AL11" s="69"/>
      <c r="AM11" s="69"/>
      <c r="AN11" s="86">
        <f>AO11+AP11+AQ11+AR11</f>
        <v>0</v>
      </c>
      <c r="AO11" s="87"/>
      <c r="AP11" s="69"/>
      <c r="AQ11" s="69"/>
      <c r="AR11" s="69"/>
      <c r="AS11" s="43" t="e">
        <f>AJ11*100/AI11</f>
        <v>#DIV/0!</v>
      </c>
      <c r="AT11" s="43" t="e">
        <f>AK11*100/AI11</f>
        <v>#DIV/0!</v>
      </c>
      <c r="AU11" s="43" t="e">
        <f>AL11*100/AI11</f>
        <v>#DIV/0!</v>
      </c>
      <c r="AV11" s="43" t="e">
        <f>AM11*100/AI11</f>
        <v>#DIV/0!</v>
      </c>
      <c r="AW11" s="43" t="e">
        <f>AO11*100/AN11</f>
        <v>#DIV/0!</v>
      </c>
      <c r="AX11" s="43" t="e">
        <f>AP11*100/AN11</f>
        <v>#DIV/0!</v>
      </c>
      <c r="AY11" s="43" t="e">
        <f>AQ11*100/AN11</f>
        <v>#DIV/0!</v>
      </c>
      <c r="AZ11" s="43" t="e">
        <f>AR11*100/AN11</f>
        <v>#DIV/0!</v>
      </c>
    </row>
    <row r="12" spans="1:52" ht="15.75" x14ac:dyDescent="0.25">
      <c r="A12" s="31"/>
      <c r="B12" s="97"/>
      <c r="C12" s="61">
        <f t="shared" ref="C12:D13" si="19">E12+O12+Y12</f>
        <v>0</v>
      </c>
      <c r="D12" s="61">
        <f t="shared" si="19"/>
        <v>0</v>
      </c>
      <c r="E12" s="72">
        <f t="shared" ref="E12:F13" si="20">G12+I12+K12+M12</f>
        <v>0</v>
      </c>
      <c r="F12" s="72">
        <f t="shared" si="20"/>
        <v>0</v>
      </c>
      <c r="G12" s="84"/>
      <c r="H12" s="84"/>
      <c r="I12" s="84"/>
      <c r="J12" s="84"/>
      <c r="K12" s="84"/>
      <c r="L12" s="84"/>
      <c r="M12" s="84"/>
      <c r="N12" s="84"/>
      <c r="O12" s="98">
        <f t="shared" ref="O12:P13" si="21">Q12+S12+U12+W12</f>
        <v>0</v>
      </c>
      <c r="P12" s="61">
        <f t="shared" si="21"/>
        <v>0</v>
      </c>
      <c r="Q12" s="35"/>
      <c r="R12" s="35"/>
      <c r="S12" s="35"/>
      <c r="T12" s="35"/>
      <c r="U12" s="35"/>
      <c r="V12" s="35"/>
      <c r="W12" s="35"/>
      <c r="X12" s="35"/>
      <c r="Y12" s="61">
        <f t="shared" ref="Y12:Z13" si="22">AA12+AC12+AE12+AG12</f>
        <v>0</v>
      </c>
      <c r="Z12" s="61">
        <f t="shared" si="22"/>
        <v>0</v>
      </c>
      <c r="AA12" s="35"/>
      <c r="AB12" s="35"/>
      <c r="AC12" s="35"/>
      <c r="AD12" s="35"/>
      <c r="AE12" s="35"/>
      <c r="AF12" s="35"/>
      <c r="AG12" s="35"/>
      <c r="AH12" s="35"/>
      <c r="AI12" s="86">
        <f>AJ12+AK12+AL12+AM12</f>
        <v>0</v>
      </c>
      <c r="AJ12" s="35"/>
      <c r="AK12" s="84"/>
      <c r="AL12" s="84"/>
      <c r="AM12" s="84"/>
      <c r="AN12" s="61">
        <f>F12</f>
        <v>0</v>
      </c>
      <c r="AO12" s="35"/>
      <c r="AP12" s="84"/>
      <c r="AQ12" s="84"/>
      <c r="AR12" s="84"/>
      <c r="AS12" s="43" t="e">
        <f t="shared" ref="AS12:AS13" si="23">AJ12*100/AI12</f>
        <v>#DIV/0!</v>
      </c>
      <c r="AT12" s="43" t="e">
        <f t="shared" ref="AT12:AT13" si="24">AK12*100/AI12</f>
        <v>#DIV/0!</v>
      </c>
      <c r="AU12" s="43" t="e">
        <f t="shared" ref="AU12:AU13" si="25">AL12*100/AI12</f>
        <v>#DIV/0!</v>
      </c>
      <c r="AV12" s="43" t="e">
        <f t="shared" ref="AV12:AV13" si="26">AM12*100/AI12</f>
        <v>#DIV/0!</v>
      </c>
      <c r="AW12" s="43" t="e">
        <f t="shared" ref="AW12:AW13" si="27">AO12*100/AN12</f>
        <v>#DIV/0!</v>
      </c>
      <c r="AX12" s="43" t="e">
        <f t="shared" ref="AX12:AX13" si="28">AP12*100/AN12</f>
        <v>#DIV/0!</v>
      </c>
      <c r="AY12" s="43" t="e">
        <f t="shared" ref="AY12:AY13" si="29">AQ12*100/AN12</f>
        <v>#DIV/0!</v>
      </c>
      <c r="AZ12" s="43" t="e">
        <f t="shared" ref="AZ12:AZ13" si="30">AR12*100/AN12</f>
        <v>#DIV/0!</v>
      </c>
    </row>
    <row r="13" spans="1:52" ht="15.75" x14ac:dyDescent="0.25">
      <c r="A13" s="31"/>
      <c r="B13" s="93"/>
      <c r="C13" s="94">
        <f t="shared" si="19"/>
        <v>0</v>
      </c>
      <c r="D13" s="94">
        <f t="shared" si="19"/>
        <v>0</v>
      </c>
      <c r="E13" s="64">
        <f t="shared" si="20"/>
        <v>0</v>
      </c>
      <c r="F13" s="64">
        <f t="shared" si="20"/>
        <v>0</v>
      </c>
      <c r="G13" s="39"/>
      <c r="H13" s="39"/>
      <c r="I13" s="39"/>
      <c r="J13" s="39"/>
      <c r="K13" s="39"/>
      <c r="L13" s="39"/>
      <c r="M13" s="39"/>
      <c r="N13" s="39"/>
      <c r="O13" s="65">
        <f t="shared" si="21"/>
        <v>0</v>
      </c>
      <c r="P13" s="94">
        <f t="shared" si="21"/>
        <v>0</v>
      </c>
      <c r="Q13" s="33"/>
      <c r="R13" s="33"/>
      <c r="S13" s="33"/>
      <c r="T13" s="33"/>
      <c r="U13" s="33"/>
      <c r="V13" s="33"/>
      <c r="W13" s="33"/>
      <c r="X13" s="33"/>
      <c r="Y13" s="94">
        <f t="shared" si="22"/>
        <v>0</v>
      </c>
      <c r="Z13" s="94">
        <f t="shared" si="22"/>
        <v>0</v>
      </c>
      <c r="AA13" s="33"/>
      <c r="AB13" s="33"/>
      <c r="AC13" s="33"/>
      <c r="AD13" s="33"/>
      <c r="AE13" s="33"/>
      <c r="AF13" s="33"/>
      <c r="AG13" s="33"/>
      <c r="AH13" s="33"/>
      <c r="AI13" s="86">
        <f t="shared" ref="AI13" si="31">AJ13+AK13+AL13+AM13</f>
        <v>0</v>
      </c>
      <c r="AJ13" s="87"/>
      <c r="AK13" s="69"/>
      <c r="AL13" s="69"/>
      <c r="AM13" s="69"/>
      <c r="AN13" s="86">
        <f t="shared" ref="AN13" si="32">AO13+AP13+AQ13+AR13</f>
        <v>0</v>
      </c>
      <c r="AO13" s="87"/>
      <c r="AP13" s="69"/>
      <c r="AQ13" s="69"/>
      <c r="AR13" s="69"/>
      <c r="AS13" s="43" t="e">
        <f t="shared" si="23"/>
        <v>#DIV/0!</v>
      </c>
      <c r="AT13" s="43" t="e">
        <f t="shared" si="24"/>
        <v>#DIV/0!</v>
      </c>
      <c r="AU13" s="43" t="e">
        <f t="shared" si="25"/>
        <v>#DIV/0!</v>
      </c>
      <c r="AV13" s="43" t="e">
        <f t="shared" si="26"/>
        <v>#DIV/0!</v>
      </c>
      <c r="AW13" s="43" t="e">
        <f t="shared" si="27"/>
        <v>#DIV/0!</v>
      </c>
      <c r="AX13" s="43" t="e">
        <f t="shared" si="28"/>
        <v>#DIV/0!</v>
      </c>
      <c r="AY13" s="43" t="e">
        <f t="shared" si="29"/>
        <v>#DIV/0!</v>
      </c>
      <c r="AZ13" s="43" t="e">
        <f t="shared" si="30"/>
        <v>#DIV/0!</v>
      </c>
    </row>
  </sheetData>
  <mergeCells count="56">
    <mergeCell ref="AI9:AM9"/>
    <mergeCell ref="AK7:AK8"/>
    <mergeCell ref="AJ6:AM6"/>
    <mergeCell ref="AN6:AN8"/>
    <mergeCell ref="AI5:AR5"/>
    <mergeCell ref="AL7:AM7"/>
    <mergeCell ref="AJ7:AJ8"/>
    <mergeCell ref="AI6:AI8"/>
    <mergeCell ref="AO6:AR6"/>
    <mergeCell ref="AO7:AO8"/>
    <mergeCell ref="AP7:AP8"/>
    <mergeCell ref="AQ7:AR7"/>
    <mergeCell ref="AN9:AR9"/>
    <mergeCell ref="B3:Y3"/>
    <mergeCell ref="O5:X5"/>
    <mergeCell ref="AB1:AG1"/>
    <mergeCell ref="Y5:AH5"/>
    <mergeCell ref="AE7:AH7"/>
    <mergeCell ref="AC8:AD8"/>
    <mergeCell ref="Q6:X6"/>
    <mergeCell ref="G6:N6"/>
    <mergeCell ref="AE8:AF8"/>
    <mergeCell ref="AG8:AH8"/>
    <mergeCell ref="Y6:Z8"/>
    <mergeCell ref="AA6:AH6"/>
    <mergeCell ref="Q7:T7"/>
    <mergeCell ref="U7:X7"/>
    <mergeCell ref="AA7:AD7"/>
    <mergeCell ref="O6:P8"/>
    <mergeCell ref="Q8:R8"/>
    <mergeCell ref="S8:T8"/>
    <mergeCell ref="U8:V8"/>
    <mergeCell ref="W8:X8"/>
    <mergeCell ref="AA8:AB8"/>
    <mergeCell ref="A5:A9"/>
    <mergeCell ref="B5:B9"/>
    <mergeCell ref="G7:J7"/>
    <mergeCell ref="K7:N7"/>
    <mergeCell ref="C5:D8"/>
    <mergeCell ref="E5:N5"/>
    <mergeCell ref="E6:F8"/>
    <mergeCell ref="G8:H8"/>
    <mergeCell ref="I8:J8"/>
    <mergeCell ref="K8:L8"/>
    <mergeCell ref="M8:N8"/>
    <mergeCell ref="AS5:AZ5"/>
    <mergeCell ref="AS6:AV6"/>
    <mergeCell ref="AW6:AZ6"/>
    <mergeCell ref="AS7:AS9"/>
    <mergeCell ref="AT7:AT9"/>
    <mergeCell ref="AU7:AU9"/>
    <mergeCell ref="AV7:AV9"/>
    <mergeCell ref="AW7:AW9"/>
    <mergeCell ref="AX7:AX9"/>
    <mergeCell ref="AY7:AY9"/>
    <mergeCell ref="AZ7:AZ9"/>
  </mergeCells>
  <pageMargins left="0" right="0" top="0" bottom="0.74803149606299213" header="0" footer="0.31496062992125984"/>
  <pageSetup paperSize="9" scale="7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</sheetPr>
  <dimension ref="A1:AR14"/>
  <sheetViews>
    <sheetView workbookViewId="0">
      <selection activeCell="B3" sqref="B3:Y3"/>
    </sheetView>
  </sheetViews>
  <sheetFormatPr defaultRowHeight="15" x14ac:dyDescent="0.25"/>
  <sheetData>
    <row r="1" spans="1:44" x14ac:dyDescent="0.25">
      <c r="A1" s="1"/>
      <c r="B1" s="14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14"/>
      <c r="R1" s="14"/>
      <c r="S1" s="14"/>
      <c r="T1" s="14"/>
      <c r="U1" s="190" t="s">
        <v>84</v>
      </c>
      <c r="V1" s="190"/>
      <c r="W1" s="190"/>
      <c r="X1" s="190"/>
      <c r="Y1" s="190"/>
      <c r="Z1" s="190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44" x14ac:dyDescent="0.25">
      <c r="A2" s="1"/>
      <c r="B2" s="14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14"/>
      <c r="R2" s="14"/>
      <c r="S2" s="14"/>
      <c r="T2" s="14"/>
      <c r="U2" s="14"/>
      <c r="V2" s="14"/>
      <c r="W2" s="14"/>
      <c r="X2" s="14"/>
      <c r="Y2" s="14"/>
      <c r="Z2" s="14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s="18" customFormat="1" ht="18.75" x14ac:dyDescent="0.2">
      <c r="B3" s="159" t="s">
        <v>184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47"/>
      <c r="AA3" s="47"/>
      <c r="AB3" s="47"/>
      <c r="AC3" s="47"/>
      <c r="AD3" s="47"/>
      <c r="AE3" s="47"/>
      <c r="AF3" s="47"/>
      <c r="AG3" s="47"/>
      <c r="AH3" s="47"/>
      <c r="AI3" s="47"/>
    </row>
    <row r="4" spans="1:44" x14ac:dyDescent="0.25">
      <c r="A4" s="1"/>
      <c r="B4" s="14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14"/>
      <c r="R4" s="14"/>
      <c r="S4" s="14"/>
      <c r="T4" s="14"/>
      <c r="U4" s="14"/>
      <c r="V4" s="14"/>
      <c r="W4" s="14"/>
      <c r="X4" s="14"/>
      <c r="Y4" s="14"/>
      <c r="Z4" s="14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1:44" s="41" customFormat="1" ht="36" customHeight="1" x14ac:dyDescent="0.25">
      <c r="A5" s="191" t="s">
        <v>23</v>
      </c>
      <c r="B5" s="129" t="s">
        <v>34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</row>
    <row r="6" spans="1:44" s="41" customFormat="1" ht="24" customHeight="1" x14ac:dyDescent="0.25">
      <c r="A6" s="191"/>
      <c r="B6" s="129"/>
      <c r="C6" s="129" t="s">
        <v>112</v>
      </c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</row>
    <row r="7" spans="1:44" s="41" customFormat="1" ht="24" customHeight="1" x14ac:dyDescent="0.25">
      <c r="A7" s="191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</row>
    <row r="8" spans="1:44" s="41" customFormat="1" ht="26.25" customHeight="1" x14ac:dyDescent="0.25">
      <c r="A8" s="191"/>
      <c r="B8" s="129"/>
      <c r="C8" s="129" t="s">
        <v>3</v>
      </c>
      <c r="D8" s="129"/>
      <c r="E8" s="129"/>
      <c r="F8" s="129"/>
      <c r="G8" s="129"/>
      <c r="H8" s="129"/>
      <c r="I8" s="129" t="s">
        <v>4</v>
      </c>
      <c r="J8" s="129"/>
      <c r="K8" s="129"/>
      <c r="L8" s="129"/>
      <c r="M8" s="129"/>
      <c r="N8" s="129"/>
      <c r="O8" s="129" t="s">
        <v>5</v>
      </c>
      <c r="P8" s="129"/>
      <c r="Q8" s="129"/>
      <c r="R8" s="129"/>
      <c r="S8" s="129"/>
      <c r="T8" s="129"/>
      <c r="U8" s="129" t="s">
        <v>6</v>
      </c>
      <c r="V8" s="129"/>
      <c r="W8" s="129"/>
      <c r="X8" s="129"/>
      <c r="Y8" s="129"/>
      <c r="Z8" s="129"/>
      <c r="AA8" s="129" t="s">
        <v>7</v>
      </c>
      <c r="AB8" s="129"/>
      <c r="AC8" s="129"/>
      <c r="AD8" s="129"/>
      <c r="AE8" s="129"/>
      <c r="AF8" s="129"/>
      <c r="AG8" s="167" t="s">
        <v>147</v>
      </c>
      <c r="AH8" s="192"/>
      <c r="AI8" s="192"/>
      <c r="AJ8" s="192"/>
      <c r="AK8" s="192"/>
      <c r="AL8" s="168"/>
      <c r="AM8" s="129" t="s">
        <v>8</v>
      </c>
      <c r="AN8" s="129"/>
      <c r="AO8" s="129"/>
      <c r="AP8" s="129"/>
      <c r="AQ8" s="129"/>
      <c r="AR8" s="129"/>
    </row>
    <row r="9" spans="1:44" s="46" customFormat="1" ht="36.75" customHeight="1" x14ac:dyDescent="0.25">
      <c r="A9" s="191"/>
      <c r="B9" s="129"/>
      <c r="C9" s="129">
        <v>2024</v>
      </c>
      <c r="D9" s="129"/>
      <c r="E9" s="129"/>
      <c r="F9" s="179">
        <v>2025</v>
      </c>
      <c r="G9" s="179"/>
      <c r="H9" s="179"/>
      <c r="I9" s="129">
        <v>2024</v>
      </c>
      <c r="J9" s="129"/>
      <c r="K9" s="129"/>
      <c r="L9" s="179">
        <v>2025</v>
      </c>
      <c r="M9" s="179"/>
      <c r="N9" s="179"/>
      <c r="O9" s="129">
        <v>2024</v>
      </c>
      <c r="P9" s="129"/>
      <c r="Q9" s="129"/>
      <c r="R9" s="179">
        <v>2025</v>
      </c>
      <c r="S9" s="179"/>
      <c r="T9" s="179"/>
      <c r="U9" s="129">
        <v>2024</v>
      </c>
      <c r="V9" s="129"/>
      <c r="W9" s="129"/>
      <c r="X9" s="179">
        <v>2025</v>
      </c>
      <c r="Y9" s="179"/>
      <c r="Z9" s="179"/>
      <c r="AA9" s="129">
        <v>2024</v>
      </c>
      <c r="AB9" s="129"/>
      <c r="AC9" s="129"/>
      <c r="AD9" s="179">
        <v>2025</v>
      </c>
      <c r="AE9" s="179"/>
      <c r="AF9" s="179"/>
      <c r="AG9" s="129">
        <v>2024</v>
      </c>
      <c r="AH9" s="129"/>
      <c r="AI9" s="129"/>
      <c r="AJ9" s="179">
        <v>2025</v>
      </c>
      <c r="AK9" s="179"/>
      <c r="AL9" s="179"/>
      <c r="AM9" s="129">
        <v>2024</v>
      </c>
      <c r="AN9" s="129"/>
      <c r="AO9" s="129"/>
      <c r="AP9" s="179">
        <v>2025</v>
      </c>
      <c r="AQ9" s="179"/>
      <c r="AR9" s="179"/>
    </row>
    <row r="10" spans="1:44" s="48" customFormat="1" ht="66.75" customHeight="1" x14ac:dyDescent="0.25">
      <c r="A10" s="191"/>
      <c r="B10" s="129"/>
      <c r="C10" s="102" t="s">
        <v>113</v>
      </c>
      <c r="D10" s="102" t="s">
        <v>114</v>
      </c>
      <c r="E10" s="102" t="s">
        <v>115</v>
      </c>
      <c r="F10" s="102" t="s">
        <v>113</v>
      </c>
      <c r="G10" s="102" t="s">
        <v>114</v>
      </c>
      <c r="H10" s="102" t="s">
        <v>115</v>
      </c>
      <c r="I10" s="102" t="s">
        <v>113</v>
      </c>
      <c r="J10" s="102" t="s">
        <v>114</v>
      </c>
      <c r="K10" s="102" t="s">
        <v>115</v>
      </c>
      <c r="L10" s="102" t="s">
        <v>113</v>
      </c>
      <c r="M10" s="102" t="s">
        <v>114</v>
      </c>
      <c r="N10" s="102" t="s">
        <v>115</v>
      </c>
      <c r="O10" s="102" t="s">
        <v>113</v>
      </c>
      <c r="P10" s="102" t="s">
        <v>114</v>
      </c>
      <c r="Q10" s="102" t="s">
        <v>115</v>
      </c>
      <c r="R10" s="102" t="s">
        <v>113</v>
      </c>
      <c r="S10" s="102" t="s">
        <v>114</v>
      </c>
      <c r="T10" s="102" t="s">
        <v>115</v>
      </c>
      <c r="U10" s="102" t="s">
        <v>113</v>
      </c>
      <c r="V10" s="102" t="s">
        <v>114</v>
      </c>
      <c r="W10" s="102" t="s">
        <v>115</v>
      </c>
      <c r="X10" s="102" t="s">
        <v>113</v>
      </c>
      <c r="Y10" s="102" t="s">
        <v>114</v>
      </c>
      <c r="Z10" s="102" t="s">
        <v>115</v>
      </c>
      <c r="AA10" s="102" t="s">
        <v>113</v>
      </c>
      <c r="AB10" s="102" t="s">
        <v>114</v>
      </c>
      <c r="AC10" s="102" t="s">
        <v>115</v>
      </c>
      <c r="AD10" s="102" t="s">
        <v>113</v>
      </c>
      <c r="AE10" s="102" t="s">
        <v>114</v>
      </c>
      <c r="AF10" s="102" t="s">
        <v>115</v>
      </c>
      <c r="AG10" s="102" t="s">
        <v>113</v>
      </c>
      <c r="AH10" s="102" t="s">
        <v>114</v>
      </c>
      <c r="AI10" s="102" t="s">
        <v>115</v>
      </c>
      <c r="AJ10" s="102" t="s">
        <v>113</v>
      </c>
      <c r="AK10" s="102" t="s">
        <v>114</v>
      </c>
      <c r="AL10" s="102" t="s">
        <v>115</v>
      </c>
      <c r="AM10" s="102" t="s">
        <v>113</v>
      </c>
      <c r="AN10" s="102" t="s">
        <v>114</v>
      </c>
      <c r="AO10" s="102" t="s">
        <v>115</v>
      </c>
      <c r="AP10" s="102" t="s">
        <v>113</v>
      </c>
      <c r="AQ10" s="102" t="s">
        <v>114</v>
      </c>
      <c r="AR10" s="102" t="s">
        <v>115</v>
      </c>
    </row>
    <row r="11" spans="1:44" x14ac:dyDescent="0.25">
      <c r="A11" s="40">
        <v>1</v>
      </c>
      <c r="B11" s="40">
        <f>A11+1</f>
        <v>2</v>
      </c>
      <c r="C11" s="40">
        <f t="shared" ref="C11:AR11" si="0">B11+1</f>
        <v>3</v>
      </c>
      <c r="D11" s="40">
        <f t="shared" si="0"/>
        <v>4</v>
      </c>
      <c r="E11" s="40">
        <f t="shared" si="0"/>
        <v>5</v>
      </c>
      <c r="F11" s="40">
        <f t="shared" si="0"/>
        <v>6</v>
      </c>
      <c r="G11" s="40">
        <f t="shared" si="0"/>
        <v>7</v>
      </c>
      <c r="H11" s="40">
        <f t="shared" si="0"/>
        <v>8</v>
      </c>
      <c r="I11" s="40">
        <f t="shared" si="0"/>
        <v>9</v>
      </c>
      <c r="J11" s="40">
        <f t="shared" si="0"/>
        <v>10</v>
      </c>
      <c r="K11" s="40">
        <f t="shared" si="0"/>
        <v>11</v>
      </c>
      <c r="L11" s="40">
        <f t="shared" si="0"/>
        <v>12</v>
      </c>
      <c r="M11" s="40">
        <f t="shared" si="0"/>
        <v>13</v>
      </c>
      <c r="N11" s="40">
        <f t="shared" si="0"/>
        <v>14</v>
      </c>
      <c r="O11" s="40">
        <f t="shared" si="0"/>
        <v>15</v>
      </c>
      <c r="P11" s="40">
        <f t="shared" si="0"/>
        <v>16</v>
      </c>
      <c r="Q11" s="40">
        <f t="shared" si="0"/>
        <v>17</v>
      </c>
      <c r="R11" s="40">
        <f t="shared" si="0"/>
        <v>18</v>
      </c>
      <c r="S11" s="40">
        <f t="shared" si="0"/>
        <v>19</v>
      </c>
      <c r="T11" s="40">
        <f t="shared" si="0"/>
        <v>20</v>
      </c>
      <c r="U11" s="40">
        <f t="shared" si="0"/>
        <v>21</v>
      </c>
      <c r="V11" s="40">
        <f t="shared" si="0"/>
        <v>22</v>
      </c>
      <c r="W11" s="40">
        <f t="shared" si="0"/>
        <v>23</v>
      </c>
      <c r="X11" s="40">
        <f t="shared" si="0"/>
        <v>24</v>
      </c>
      <c r="Y11" s="40">
        <f t="shared" si="0"/>
        <v>25</v>
      </c>
      <c r="Z11" s="40">
        <f t="shared" si="0"/>
        <v>26</v>
      </c>
      <c r="AA11" s="40">
        <f t="shared" si="0"/>
        <v>27</v>
      </c>
      <c r="AB11" s="40">
        <f t="shared" si="0"/>
        <v>28</v>
      </c>
      <c r="AC11" s="40">
        <f t="shared" si="0"/>
        <v>29</v>
      </c>
      <c r="AD11" s="40">
        <f t="shared" si="0"/>
        <v>30</v>
      </c>
      <c r="AE11" s="40">
        <f t="shared" si="0"/>
        <v>31</v>
      </c>
      <c r="AF11" s="40">
        <f t="shared" si="0"/>
        <v>32</v>
      </c>
      <c r="AG11" s="40">
        <f t="shared" si="0"/>
        <v>33</v>
      </c>
      <c r="AH11" s="40">
        <f t="shared" si="0"/>
        <v>34</v>
      </c>
      <c r="AI11" s="40">
        <f t="shared" si="0"/>
        <v>35</v>
      </c>
      <c r="AJ11" s="40">
        <f t="shared" si="0"/>
        <v>36</v>
      </c>
      <c r="AK11" s="40">
        <f t="shared" si="0"/>
        <v>37</v>
      </c>
      <c r="AL11" s="40">
        <f t="shared" si="0"/>
        <v>38</v>
      </c>
      <c r="AM11" s="40">
        <f t="shared" si="0"/>
        <v>39</v>
      </c>
      <c r="AN11" s="40">
        <f t="shared" si="0"/>
        <v>40</v>
      </c>
      <c r="AO11" s="40">
        <f t="shared" si="0"/>
        <v>41</v>
      </c>
      <c r="AP11" s="40">
        <f t="shared" si="0"/>
        <v>42</v>
      </c>
      <c r="AQ11" s="40">
        <f t="shared" si="0"/>
        <v>43</v>
      </c>
      <c r="AR11" s="40">
        <f t="shared" si="0"/>
        <v>44</v>
      </c>
    </row>
    <row r="12" spans="1:44" ht="19.5" customHeight="1" x14ac:dyDescent="0.25">
      <c r="A12" s="88">
        <v>1</v>
      </c>
      <c r="B12" s="95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33"/>
      <c r="AK12" s="33"/>
      <c r="AL12" s="33"/>
      <c r="AM12" s="33"/>
      <c r="AN12" s="33"/>
      <c r="AO12" s="33"/>
      <c r="AP12" s="33"/>
      <c r="AQ12" s="33"/>
      <c r="AR12" s="33"/>
    </row>
    <row r="13" spans="1:44" x14ac:dyDescent="0.25">
      <c r="A13" s="31">
        <f>A12+1</f>
        <v>2</v>
      </c>
      <c r="B13" s="97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x14ac:dyDescent="0.25">
      <c r="A14" s="31">
        <f t="shared" ref="A14" si="1">A13+1</f>
        <v>3</v>
      </c>
      <c r="B14" s="93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33"/>
      <c r="AK14" s="33"/>
      <c r="AL14" s="33"/>
      <c r="AM14" s="33"/>
      <c r="AN14" s="33"/>
      <c r="AO14" s="33"/>
      <c r="AP14" s="33"/>
      <c r="AQ14" s="33"/>
      <c r="AR14" s="33"/>
    </row>
  </sheetData>
  <mergeCells count="27">
    <mergeCell ref="U1:Z1"/>
    <mergeCell ref="A5:A10"/>
    <mergeCell ref="B5:B10"/>
    <mergeCell ref="C5:AR5"/>
    <mergeCell ref="C6:AR7"/>
    <mergeCell ref="C8:H8"/>
    <mergeCell ref="I8:N8"/>
    <mergeCell ref="O8:T8"/>
    <mergeCell ref="U8:Z8"/>
    <mergeCell ref="AA8:AF8"/>
    <mergeCell ref="AG8:AL8"/>
    <mergeCell ref="AM8:AR8"/>
    <mergeCell ref="C9:E9"/>
    <mergeCell ref="F9:H9"/>
    <mergeCell ref="I9:K9"/>
    <mergeCell ref="L9:N9"/>
    <mergeCell ref="B3:Y3"/>
    <mergeCell ref="O9:Q9"/>
    <mergeCell ref="R9:T9"/>
    <mergeCell ref="AM9:AO9"/>
    <mergeCell ref="AP9:AR9"/>
    <mergeCell ref="U9:W9"/>
    <mergeCell ref="X9:Z9"/>
    <mergeCell ref="AA9:AC9"/>
    <mergeCell ref="AD9:AF9"/>
    <mergeCell ref="AG9:AI9"/>
    <mergeCell ref="AJ9:AL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6">
    <tabColor rgb="FFFFC000"/>
  </sheetPr>
  <dimension ref="A1:AP15"/>
  <sheetViews>
    <sheetView workbookViewId="0">
      <pane xSplit="1" ySplit="12" topLeftCell="B13" activePane="bottomRight" state="frozen"/>
      <selection pane="topRight" activeCell="B1" sqref="B1"/>
      <selection pane="bottomLeft" activeCell="A12" sqref="A12"/>
      <selection pane="bottomRight" activeCell="B3" sqref="B3:AC3"/>
    </sheetView>
  </sheetViews>
  <sheetFormatPr defaultColWidth="9.140625" defaultRowHeight="15" x14ac:dyDescent="0.25"/>
  <cols>
    <col min="1" max="1" width="4.42578125" customWidth="1"/>
    <col min="2" max="2" width="42.7109375" style="14" customWidth="1"/>
    <col min="3" max="3" width="10" style="14" customWidth="1"/>
    <col min="4" max="4" width="11.140625" style="14" customWidth="1"/>
    <col min="5" max="5" width="7.7109375" style="14" customWidth="1"/>
    <col min="6" max="7" width="7.42578125" customWidth="1"/>
    <col min="8" max="8" width="7" customWidth="1"/>
    <col min="9" max="9" width="9" customWidth="1"/>
    <col min="10" max="12" width="7.7109375" customWidth="1"/>
    <col min="13" max="16" width="6.28515625" customWidth="1"/>
    <col min="17" max="17" width="7.140625" customWidth="1"/>
    <col min="18" max="22" width="6.28515625" customWidth="1"/>
    <col min="23" max="23" width="7.5703125" customWidth="1"/>
    <col min="24" max="24" width="7.7109375" customWidth="1"/>
    <col min="25" max="28" width="6.28515625" customWidth="1"/>
    <col min="29" max="29" width="8" customWidth="1"/>
    <col min="30" max="30" width="7.42578125" customWidth="1"/>
    <col min="31" max="32" width="15" customWidth="1"/>
    <col min="33" max="34" width="6.5703125" customWidth="1"/>
    <col min="35" max="37" width="6.140625" customWidth="1"/>
    <col min="38" max="38" width="6.7109375" customWidth="1"/>
    <col min="39" max="39" width="6.140625" customWidth="1"/>
    <col min="40" max="40" width="7.42578125" customWidth="1"/>
    <col min="41" max="42" width="6.140625" customWidth="1"/>
  </cols>
  <sheetData>
    <row r="1" spans="1:42" s="38" customFormat="1" x14ac:dyDescent="0.25">
      <c r="B1" s="50"/>
      <c r="C1" s="50"/>
      <c r="D1" s="50"/>
      <c r="E1" s="50"/>
      <c r="Z1" s="139" t="s">
        <v>144</v>
      </c>
      <c r="AA1" s="139"/>
      <c r="AB1" s="139"/>
      <c r="AC1" s="139"/>
      <c r="AD1" s="139"/>
    </row>
    <row r="3" spans="1:42" s="18" customFormat="1" ht="18.75" x14ac:dyDescent="0.3">
      <c r="B3" s="133" t="s">
        <v>53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51"/>
      <c r="AE3" s="51"/>
      <c r="AF3" s="51"/>
      <c r="AG3" s="51"/>
      <c r="AH3" s="51"/>
      <c r="AI3" s="51"/>
      <c r="AJ3" s="51"/>
      <c r="AK3" s="51"/>
      <c r="AL3" s="51"/>
      <c r="AM3" s="51"/>
    </row>
    <row r="4" spans="1:42" s="18" customFormat="1" ht="14.25" x14ac:dyDescent="0.2"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</row>
    <row r="5" spans="1:42" x14ac:dyDescent="0.25">
      <c r="A5" s="52"/>
      <c r="B5" s="53"/>
      <c r="C5" s="53"/>
      <c r="D5" s="53"/>
      <c r="E5" s="53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5"/>
    </row>
    <row r="6" spans="1:42" x14ac:dyDescent="0.25">
      <c r="A6" s="191" t="s">
        <v>23</v>
      </c>
      <c r="B6" s="179" t="s">
        <v>34</v>
      </c>
      <c r="C6" s="199" t="s">
        <v>151</v>
      </c>
      <c r="D6" s="200"/>
      <c r="E6" s="146" t="s">
        <v>111</v>
      </c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 t="s">
        <v>122</v>
      </c>
      <c r="Z6" s="146"/>
      <c r="AA6" s="146"/>
      <c r="AB6" s="146"/>
      <c r="AC6" s="146"/>
      <c r="AD6" s="146"/>
      <c r="AE6" s="146"/>
      <c r="AF6" s="146"/>
      <c r="AG6" s="146" t="s">
        <v>133</v>
      </c>
      <c r="AH6" s="146"/>
      <c r="AI6" s="146"/>
      <c r="AJ6" s="146"/>
      <c r="AK6" s="146"/>
      <c r="AL6" s="146"/>
      <c r="AM6" s="146"/>
      <c r="AN6" s="146"/>
      <c r="AO6" s="146"/>
      <c r="AP6" s="146"/>
    </row>
    <row r="7" spans="1:42" ht="25.5" customHeight="1" x14ac:dyDescent="0.25">
      <c r="A7" s="191"/>
      <c r="B7" s="179"/>
      <c r="C7" s="201"/>
      <c r="D7" s="202"/>
      <c r="E7" s="146" t="s">
        <v>128</v>
      </c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 t="s">
        <v>112</v>
      </c>
      <c r="T7" s="146"/>
      <c r="U7" s="146"/>
      <c r="V7" s="146"/>
      <c r="W7" s="146"/>
      <c r="X7" s="146"/>
      <c r="Y7" s="146" t="s">
        <v>128</v>
      </c>
      <c r="Z7" s="146"/>
      <c r="AA7" s="146"/>
      <c r="AB7" s="146"/>
      <c r="AC7" s="146"/>
      <c r="AD7" s="146"/>
      <c r="AE7" s="146" t="s">
        <v>112</v>
      </c>
      <c r="AF7" s="146"/>
      <c r="AG7" s="146" t="s">
        <v>128</v>
      </c>
      <c r="AH7" s="146"/>
      <c r="AI7" s="146"/>
      <c r="AJ7" s="146"/>
      <c r="AK7" s="146"/>
      <c r="AL7" s="146"/>
      <c r="AM7" s="193" t="s">
        <v>127</v>
      </c>
      <c r="AN7" s="194"/>
      <c r="AO7" s="194"/>
      <c r="AP7" s="195"/>
    </row>
    <row r="8" spans="1:42" s="46" customFormat="1" ht="31.5" customHeight="1" x14ac:dyDescent="0.25">
      <c r="A8" s="191"/>
      <c r="B8" s="179"/>
      <c r="C8" s="201"/>
      <c r="D8" s="202"/>
      <c r="E8" s="129" t="s">
        <v>92</v>
      </c>
      <c r="F8" s="129"/>
      <c r="G8" s="130"/>
      <c r="H8" s="130"/>
      <c r="I8" s="130"/>
      <c r="J8" s="130"/>
      <c r="K8" s="167" t="s">
        <v>131</v>
      </c>
      <c r="L8" s="192"/>
      <c r="M8" s="192"/>
      <c r="N8" s="192"/>
      <c r="O8" s="192"/>
      <c r="P8" s="168"/>
      <c r="Q8" s="129" t="s">
        <v>126</v>
      </c>
      <c r="R8" s="129"/>
      <c r="S8" s="129" t="s">
        <v>3</v>
      </c>
      <c r="T8" s="129"/>
      <c r="U8" s="129" t="s">
        <v>52</v>
      </c>
      <c r="V8" s="129"/>
      <c r="W8" s="187" t="s">
        <v>137</v>
      </c>
      <c r="X8" s="187"/>
      <c r="Y8" s="129" t="s">
        <v>92</v>
      </c>
      <c r="Z8" s="129"/>
      <c r="AA8" s="129"/>
      <c r="AB8" s="129"/>
      <c r="AC8" s="129"/>
      <c r="AD8" s="129"/>
      <c r="AE8" s="129" t="s">
        <v>3</v>
      </c>
      <c r="AF8" s="129"/>
      <c r="AG8" s="129" t="s">
        <v>92</v>
      </c>
      <c r="AH8" s="129"/>
      <c r="AI8" s="129" t="s">
        <v>131</v>
      </c>
      <c r="AJ8" s="129"/>
      <c r="AK8" s="129" t="s">
        <v>132</v>
      </c>
      <c r="AL8" s="129"/>
      <c r="AM8" s="196"/>
      <c r="AN8" s="197"/>
      <c r="AO8" s="197"/>
      <c r="AP8" s="198"/>
    </row>
    <row r="9" spans="1:42" s="46" customFormat="1" ht="26.25" customHeight="1" x14ac:dyDescent="0.25">
      <c r="A9" s="191"/>
      <c r="B9" s="179"/>
      <c r="C9" s="201"/>
      <c r="D9" s="202"/>
      <c r="E9" s="129" t="s">
        <v>213</v>
      </c>
      <c r="F9" s="129"/>
      <c r="G9" s="129" t="s">
        <v>124</v>
      </c>
      <c r="H9" s="129"/>
      <c r="I9" s="129"/>
      <c r="J9" s="129"/>
      <c r="K9" s="160" t="s">
        <v>1</v>
      </c>
      <c r="L9" s="162"/>
      <c r="M9" s="179" t="s">
        <v>36</v>
      </c>
      <c r="N9" s="179"/>
      <c r="O9" s="179"/>
      <c r="P9" s="179"/>
      <c r="Q9" s="129"/>
      <c r="R9" s="129"/>
      <c r="S9" s="129"/>
      <c r="T9" s="129"/>
      <c r="U9" s="129"/>
      <c r="V9" s="129"/>
      <c r="W9" s="187"/>
      <c r="X9" s="187"/>
      <c r="Y9" s="129" t="s">
        <v>129</v>
      </c>
      <c r="Z9" s="129"/>
      <c r="AA9" s="129" t="s">
        <v>124</v>
      </c>
      <c r="AB9" s="129"/>
      <c r="AC9" s="129"/>
      <c r="AD9" s="129"/>
      <c r="AE9" s="129"/>
      <c r="AF9" s="129"/>
      <c r="AG9" s="129" t="s">
        <v>129</v>
      </c>
      <c r="AH9" s="129"/>
      <c r="AI9" s="129"/>
      <c r="AJ9" s="129"/>
      <c r="AK9" s="129"/>
      <c r="AL9" s="129"/>
      <c r="AM9" s="129" t="s">
        <v>9</v>
      </c>
      <c r="AN9" s="129"/>
      <c r="AO9" s="129" t="s">
        <v>85</v>
      </c>
      <c r="AP9" s="129"/>
    </row>
    <row r="10" spans="1:42" s="56" customFormat="1" ht="45.75" customHeight="1" x14ac:dyDescent="0.25">
      <c r="A10" s="191"/>
      <c r="B10" s="179"/>
      <c r="C10" s="203"/>
      <c r="D10" s="204"/>
      <c r="E10" s="129"/>
      <c r="F10" s="129"/>
      <c r="G10" s="129" t="s">
        <v>214</v>
      </c>
      <c r="H10" s="129"/>
      <c r="I10" s="129" t="s">
        <v>125</v>
      </c>
      <c r="J10" s="129"/>
      <c r="K10" s="163"/>
      <c r="L10" s="165"/>
      <c r="M10" s="129" t="s">
        <v>177</v>
      </c>
      <c r="N10" s="129"/>
      <c r="O10" s="129" t="s">
        <v>178</v>
      </c>
      <c r="P10" s="129"/>
      <c r="Q10" s="129"/>
      <c r="R10" s="129"/>
      <c r="S10" s="129"/>
      <c r="T10" s="129"/>
      <c r="U10" s="129"/>
      <c r="V10" s="129"/>
      <c r="W10" s="187"/>
      <c r="X10" s="187"/>
      <c r="Y10" s="129"/>
      <c r="Z10" s="129"/>
      <c r="AA10" s="129" t="s">
        <v>130</v>
      </c>
      <c r="AB10" s="129"/>
      <c r="AC10" s="129" t="s">
        <v>138</v>
      </c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</row>
    <row r="11" spans="1:42" s="56" customFormat="1" ht="64.5" customHeight="1" x14ac:dyDescent="0.25">
      <c r="A11" s="191"/>
      <c r="B11" s="179"/>
      <c r="C11" s="64" t="s">
        <v>215</v>
      </c>
      <c r="D11" s="64" t="s">
        <v>216</v>
      </c>
      <c r="E11" s="39">
        <v>2024</v>
      </c>
      <c r="F11" s="39">
        <v>2025</v>
      </c>
      <c r="G11" s="39">
        <v>2024</v>
      </c>
      <c r="H11" s="39">
        <v>2025</v>
      </c>
      <c r="I11" s="39">
        <v>2024</v>
      </c>
      <c r="J11" s="39">
        <v>2025</v>
      </c>
      <c r="K11" s="39">
        <v>2024</v>
      </c>
      <c r="L11" s="39">
        <v>2025</v>
      </c>
      <c r="M11" s="39">
        <v>2024</v>
      </c>
      <c r="N11" s="39">
        <v>2025</v>
      </c>
      <c r="O11" s="39">
        <v>2024</v>
      </c>
      <c r="P11" s="39">
        <v>2025</v>
      </c>
      <c r="Q11" s="39">
        <v>2024</v>
      </c>
      <c r="R11" s="39">
        <v>2025</v>
      </c>
      <c r="S11" s="39">
        <v>2024</v>
      </c>
      <c r="T11" s="39">
        <v>2025</v>
      </c>
      <c r="U11" s="39">
        <v>2024</v>
      </c>
      <c r="V11" s="39">
        <v>2025</v>
      </c>
      <c r="W11" s="64">
        <v>2024</v>
      </c>
      <c r="X11" s="64">
        <v>2025</v>
      </c>
      <c r="Y11" s="39">
        <v>2024</v>
      </c>
      <c r="Z11" s="39">
        <v>2025</v>
      </c>
      <c r="AA11" s="39">
        <v>2024</v>
      </c>
      <c r="AB11" s="39">
        <v>2025</v>
      </c>
      <c r="AC11" s="39">
        <v>2024</v>
      </c>
      <c r="AD11" s="39">
        <v>2025</v>
      </c>
      <c r="AE11" s="39">
        <v>2024</v>
      </c>
      <c r="AF11" s="39">
        <v>2025</v>
      </c>
      <c r="AG11" s="39">
        <v>2024</v>
      </c>
      <c r="AH11" s="39">
        <v>2025</v>
      </c>
      <c r="AI11" s="39">
        <v>2024</v>
      </c>
      <c r="AJ11" s="39">
        <v>2025</v>
      </c>
      <c r="AK11" s="39">
        <v>2024</v>
      </c>
      <c r="AL11" s="39">
        <v>2025</v>
      </c>
      <c r="AM11" s="39">
        <v>2024</v>
      </c>
      <c r="AN11" s="39">
        <v>2025</v>
      </c>
      <c r="AO11" s="39">
        <v>2024</v>
      </c>
      <c r="AP11" s="39">
        <v>2025</v>
      </c>
    </row>
    <row r="12" spans="1:42" s="57" customFormat="1" x14ac:dyDescent="0.25">
      <c r="A12" s="40">
        <v>1</v>
      </c>
      <c r="B12" s="40">
        <f>A12+1</f>
        <v>2</v>
      </c>
      <c r="C12" s="63">
        <f t="shared" ref="C12:I12" si="0">B12+1</f>
        <v>3</v>
      </c>
      <c r="D12" s="63">
        <f t="shared" si="0"/>
        <v>4</v>
      </c>
      <c r="E12" s="40">
        <f t="shared" si="0"/>
        <v>5</v>
      </c>
      <c r="F12" s="40">
        <f t="shared" si="0"/>
        <v>6</v>
      </c>
      <c r="G12" s="40">
        <f t="shared" si="0"/>
        <v>7</v>
      </c>
      <c r="H12" s="40">
        <f t="shared" si="0"/>
        <v>8</v>
      </c>
      <c r="I12" s="40">
        <f t="shared" si="0"/>
        <v>9</v>
      </c>
      <c r="J12" s="40">
        <f t="shared" ref="J12" si="1">I12+1</f>
        <v>10</v>
      </c>
      <c r="K12" s="40">
        <f t="shared" ref="K12" si="2">J12+1</f>
        <v>11</v>
      </c>
      <c r="L12" s="40">
        <f t="shared" ref="L12" si="3">K12+1</f>
        <v>12</v>
      </c>
      <c r="M12" s="40">
        <f t="shared" ref="M12" si="4">L12+1</f>
        <v>13</v>
      </c>
      <c r="N12" s="40">
        <f t="shared" ref="N12" si="5">M12+1</f>
        <v>14</v>
      </c>
      <c r="O12" s="40">
        <f t="shared" ref="O12" si="6">N12+1</f>
        <v>15</v>
      </c>
      <c r="P12" s="40">
        <f t="shared" ref="P12" si="7">O12+1</f>
        <v>16</v>
      </c>
      <c r="Q12" s="40">
        <f t="shared" ref="Q12" si="8">P12+1</f>
        <v>17</v>
      </c>
      <c r="R12" s="40">
        <f t="shared" ref="R12" si="9">Q12+1</f>
        <v>18</v>
      </c>
      <c r="S12" s="40">
        <f t="shared" ref="S12" si="10">R12+1</f>
        <v>19</v>
      </c>
      <c r="T12" s="40">
        <f t="shared" ref="T12" si="11">S12+1</f>
        <v>20</v>
      </c>
      <c r="U12" s="40">
        <f t="shared" ref="U12" si="12">T12+1</f>
        <v>21</v>
      </c>
      <c r="V12" s="40">
        <f t="shared" ref="V12" si="13">U12+1</f>
        <v>22</v>
      </c>
      <c r="W12" s="63">
        <f t="shared" ref="W12" si="14">V12+1</f>
        <v>23</v>
      </c>
      <c r="X12" s="63">
        <f t="shared" ref="X12" si="15">W12+1</f>
        <v>24</v>
      </c>
      <c r="Y12" s="40">
        <f t="shared" ref="Y12" si="16">X12+1</f>
        <v>25</v>
      </c>
      <c r="Z12" s="40">
        <f t="shared" ref="Z12" si="17">Y12+1</f>
        <v>26</v>
      </c>
      <c r="AA12" s="40">
        <f t="shared" ref="AA12" si="18">Z12+1</f>
        <v>27</v>
      </c>
      <c r="AB12" s="40">
        <f t="shared" ref="AB12" si="19">AA12+1</f>
        <v>28</v>
      </c>
      <c r="AC12" s="40">
        <f t="shared" ref="AC12" si="20">AB12+1</f>
        <v>29</v>
      </c>
      <c r="AD12" s="40">
        <f t="shared" ref="AD12" si="21">AC12+1</f>
        <v>30</v>
      </c>
      <c r="AE12" s="40">
        <f t="shared" ref="AE12" si="22">AD12+1</f>
        <v>31</v>
      </c>
      <c r="AF12" s="40">
        <f t="shared" ref="AF12" si="23">AE12+1</f>
        <v>32</v>
      </c>
      <c r="AG12" s="40">
        <f t="shared" ref="AG12" si="24">AF12+1</f>
        <v>33</v>
      </c>
      <c r="AH12" s="40">
        <f t="shared" ref="AH12" si="25">AG12+1</f>
        <v>34</v>
      </c>
      <c r="AI12" s="40">
        <f t="shared" ref="AI12" si="26">AH12+1</f>
        <v>35</v>
      </c>
      <c r="AJ12" s="40">
        <f t="shared" ref="AJ12" si="27">AI12+1</f>
        <v>36</v>
      </c>
      <c r="AK12" s="40">
        <f t="shared" ref="AK12" si="28">AJ12+1</f>
        <v>37</v>
      </c>
      <c r="AL12" s="40">
        <f t="shared" ref="AL12" si="29">AK12+1</f>
        <v>38</v>
      </c>
      <c r="AM12" s="40">
        <f t="shared" ref="AM12" si="30">AL12+1</f>
        <v>39</v>
      </c>
      <c r="AN12" s="40">
        <f t="shared" ref="AN12" si="31">AM12+1</f>
        <v>40</v>
      </c>
      <c r="AO12" s="40">
        <f t="shared" ref="AO12" si="32">AN12+1</f>
        <v>41</v>
      </c>
      <c r="AP12" s="40">
        <f t="shared" ref="AP12" si="33">AO12+1</f>
        <v>42</v>
      </c>
    </row>
    <row r="13" spans="1:42" s="56" customFormat="1" ht="20.25" customHeight="1" x14ac:dyDescent="0.25">
      <c r="A13" s="88"/>
      <c r="B13" s="95"/>
      <c r="C13" s="64">
        <f>E13+Y13+AG13</f>
        <v>0</v>
      </c>
      <c r="D13" s="64">
        <f>F13+Z13+AH13</f>
        <v>0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42"/>
      <c r="W13" s="44" t="e">
        <f>K13/C13</f>
        <v>#DIV/0!</v>
      </c>
      <c r="X13" s="44" t="e">
        <f>L13/D13</f>
        <v>#DIV/0!</v>
      </c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</row>
    <row r="14" spans="1:42" x14ac:dyDescent="0.25">
      <c r="A14" s="31"/>
      <c r="B14" s="97"/>
      <c r="C14" s="64">
        <f t="shared" ref="C14:D15" si="34">E14+Y14+AG14</f>
        <v>0</v>
      </c>
      <c r="D14" s="64">
        <f t="shared" si="34"/>
        <v>0</v>
      </c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99"/>
      <c r="W14" s="44" t="e">
        <f t="shared" ref="W14:X15" si="35">K14/C14</f>
        <v>#DIV/0!</v>
      </c>
      <c r="X14" s="44" t="e">
        <f t="shared" si="35"/>
        <v>#DIV/0!</v>
      </c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</row>
    <row r="15" spans="1:42" x14ac:dyDescent="0.25">
      <c r="A15" s="31"/>
      <c r="B15" s="93"/>
      <c r="C15" s="64">
        <f t="shared" si="34"/>
        <v>0</v>
      </c>
      <c r="D15" s="64">
        <f t="shared" si="34"/>
        <v>0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42"/>
      <c r="W15" s="44" t="e">
        <f t="shared" si="35"/>
        <v>#DIV/0!</v>
      </c>
      <c r="X15" s="44" t="e">
        <f t="shared" si="35"/>
        <v>#DIV/0!</v>
      </c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</row>
  </sheetData>
  <mergeCells count="40">
    <mergeCell ref="AA9:AD9"/>
    <mergeCell ref="AA10:AB10"/>
    <mergeCell ref="B6:B11"/>
    <mergeCell ref="AE8:AF10"/>
    <mergeCell ref="Y9:Z10"/>
    <mergeCell ref="Q8:R10"/>
    <mergeCell ref="S8:T10"/>
    <mergeCell ref="U8:V10"/>
    <mergeCell ref="AC10:AD10"/>
    <mergeCell ref="W8:X10"/>
    <mergeCell ref="E9:F10"/>
    <mergeCell ref="E8:J8"/>
    <mergeCell ref="A6:A11"/>
    <mergeCell ref="E6:X6"/>
    <mergeCell ref="E7:R7"/>
    <mergeCell ref="S7:X7"/>
    <mergeCell ref="C6:D10"/>
    <mergeCell ref="K8:P8"/>
    <mergeCell ref="K9:L10"/>
    <mergeCell ref="M9:P9"/>
    <mergeCell ref="M10:N10"/>
    <mergeCell ref="O10:P10"/>
    <mergeCell ref="G9:J9"/>
    <mergeCell ref="I10:J10"/>
    <mergeCell ref="AG6:AP6"/>
    <mergeCell ref="Z1:AD1"/>
    <mergeCell ref="B3:AC3"/>
    <mergeCell ref="AG7:AL7"/>
    <mergeCell ref="AG8:AH8"/>
    <mergeCell ref="AI8:AJ10"/>
    <mergeCell ref="AK8:AL10"/>
    <mergeCell ref="AG9:AH10"/>
    <mergeCell ref="Y6:AF6"/>
    <mergeCell ref="Y7:AD7"/>
    <mergeCell ref="AE7:AF7"/>
    <mergeCell ref="Y8:AD8"/>
    <mergeCell ref="AO9:AP10"/>
    <mergeCell ref="G10:H10"/>
    <mergeCell ref="AM9:AN10"/>
    <mergeCell ref="AM7:AP8"/>
  </mergeCells>
  <pageMargins left="0.39370078740157483" right="0.39370078740157483" top="0.74803149606299213" bottom="0.74803149606299213" header="0.31496062992125984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Лист7">
    <tabColor rgb="FFFF0000"/>
  </sheetPr>
  <dimension ref="A1:AF16"/>
  <sheetViews>
    <sheetView zoomScale="93" zoomScaleNormal="93" workbookViewId="0">
      <pane xSplit="1" ySplit="13" topLeftCell="B14" activePane="bottomRight" state="frozen"/>
      <selection pane="topRight" activeCell="B1" sqref="B1"/>
      <selection pane="bottomLeft" activeCell="A13" sqref="A13"/>
      <selection pane="bottomRight" activeCell="B4" sqref="B4:AF4"/>
    </sheetView>
  </sheetViews>
  <sheetFormatPr defaultColWidth="9.140625" defaultRowHeight="15" x14ac:dyDescent="0.25"/>
  <cols>
    <col min="1" max="1" width="5.28515625" customWidth="1"/>
    <col min="2" max="2" width="43.5703125" style="14" customWidth="1"/>
    <col min="3" max="3" width="8" style="29" customWidth="1"/>
    <col min="4" max="4" width="10.85546875" style="29" customWidth="1"/>
    <col min="5" max="5" width="7" style="14" customWidth="1"/>
    <col min="6" max="6" width="9.42578125" style="14" customWidth="1"/>
    <col min="7" max="7" width="7.42578125" style="14" customWidth="1"/>
    <col min="8" max="8" width="9.42578125" style="14" customWidth="1"/>
    <col min="9" max="9" width="6.7109375" style="14" customWidth="1"/>
    <col min="10" max="10" width="8.5703125" style="14" customWidth="1"/>
    <col min="11" max="16" width="7" style="14" customWidth="1"/>
    <col min="17" max="17" width="6.28515625" style="14" customWidth="1"/>
    <col min="18" max="19" width="5.85546875" style="14" customWidth="1"/>
    <col min="20" max="20" width="7" style="14" customWidth="1"/>
    <col min="21" max="21" width="6.85546875" style="14" customWidth="1"/>
    <col min="22" max="22" width="7.140625" style="14" customWidth="1"/>
    <col min="23" max="23" width="10.140625" style="14" customWidth="1"/>
    <col min="24" max="24" width="10.42578125" style="14" customWidth="1"/>
    <col min="25" max="32" width="6.85546875" style="29" customWidth="1"/>
  </cols>
  <sheetData>
    <row r="1" spans="1:32" s="38" customFormat="1" x14ac:dyDescent="0.25">
      <c r="B1" s="14"/>
      <c r="C1" s="29"/>
      <c r="D1" s="29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29"/>
      <c r="Z1" s="29"/>
      <c r="AA1" s="188" t="s">
        <v>79</v>
      </c>
      <c r="AB1" s="188"/>
      <c r="AC1" s="188"/>
      <c r="AD1" s="188"/>
      <c r="AE1" s="29"/>
      <c r="AF1" s="29"/>
    </row>
    <row r="2" spans="1:32" s="1" customFormat="1" ht="16.5" customHeight="1" x14ac:dyDescent="0.25">
      <c r="B2" s="14"/>
      <c r="C2" s="29"/>
      <c r="D2" s="29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29"/>
      <c r="Z2" s="29"/>
      <c r="AA2" s="29"/>
      <c r="AB2" s="29"/>
      <c r="AC2" s="29"/>
      <c r="AD2" s="29"/>
      <c r="AE2" s="29"/>
      <c r="AF2" s="29"/>
    </row>
    <row r="3" spans="1:32" s="1" customFormat="1" ht="16.5" customHeight="1" x14ac:dyDescent="0.25">
      <c r="B3" s="14"/>
      <c r="C3" s="29"/>
      <c r="D3" s="29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29"/>
      <c r="Z3" s="29"/>
      <c r="AA3" s="29"/>
      <c r="AB3" s="29"/>
      <c r="AC3" s="29"/>
      <c r="AD3" s="29"/>
      <c r="AE3" s="29"/>
      <c r="AF3" s="29"/>
    </row>
    <row r="4" spans="1:32" s="1" customFormat="1" ht="18.75" x14ac:dyDescent="0.25">
      <c r="A4" s="19"/>
      <c r="B4" s="159" t="s">
        <v>71</v>
      </c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</row>
    <row r="5" spans="1:32" s="1" customFormat="1" x14ac:dyDescent="0.25">
      <c r="A5" s="19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</row>
    <row r="6" spans="1:32" s="1" customFormat="1" ht="18.75" customHeight="1" x14ac:dyDescent="0.25">
      <c r="A6" s="207" t="s">
        <v>23</v>
      </c>
      <c r="B6" s="210" t="s">
        <v>34</v>
      </c>
      <c r="C6" s="206" t="s">
        <v>111</v>
      </c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5" t="s">
        <v>133</v>
      </c>
      <c r="Z6" s="205"/>
      <c r="AA6" s="205"/>
      <c r="AB6" s="205"/>
      <c r="AC6" s="205"/>
      <c r="AD6" s="205"/>
      <c r="AE6" s="205"/>
      <c r="AF6" s="205"/>
    </row>
    <row r="7" spans="1:32" x14ac:dyDescent="0.25">
      <c r="A7" s="208"/>
      <c r="B7" s="211"/>
      <c r="C7" s="146" t="s">
        <v>108</v>
      </c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 t="s">
        <v>112</v>
      </c>
      <c r="T7" s="146"/>
      <c r="U7" s="146"/>
      <c r="V7" s="146"/>
      <c r="W7" s="146"/>
      <c r="X7" s="146"/>
      <c r="Y7" s="205"/>
      <c r="Z7" s="205"/>
      <c r="AA7" s="205"/>
      <c r="AB7" s="205"/>
      <c r="AC7" s="205"/>
      <c r="AD7" s="205"/>
      <c r="AE7" s="205"/>
      <c r="AF7" s="205"/>
    </row>
    <row r="8" spans="1:32" s="19" customFormat="1" ht="27" customHeight="1" x14ac:dyDescent="0.25">
      <c r="A8" s="208"/>
      <c r="B8" s="211"/>
      <c r="C8" s="131" t="s">
        <v>158</v>
      </c>
      <c r="D8" s="131"/>
      <c r="E8" s="131"/>
      <c r="F8" s="131"/>
      <c r="G8" s="131" t="s">
        <v>159</v>
      </c>
      <c r="H8" s="131"/>
      <c r="I8" s="131"/>
      <c r="J8" s="131"/>
      <c r="K8" s="146" t="s">
        <v>59</v>
      </c>
      <c r="L8" s="146"/>
      <c r="M8" s="146"/>
      <c r="N8" s="146"/>
      <c r="O8" s="146"/>
      <c r="P8" s="146"/>
      <c r="Q8" s="146"/>
      <c r="R8" s="146"/>
      <c r="S8" s="131" t="s">
        <v>98</v>
      </c>
      <c r="T8" s="131"/>
      <c r="U8" s="131" t="s">
        <v>15</v>
      </c>
      <c r="V8" s="131"/>
      <c r="W8" s="131" t="s">
        <v>57</v>
      </c>
      <c r="X8" s="131"/>
      <c r="Y8" s="131" t="s">
        <v>160</v>
      </c>
      <c r="Z8" s="131"/>
      <c r="AA8" s="131"/>
      <c r="AB8" s="131"/>
      <c r="AC8" s="131" t="s">
        <v>161</v>
      </c>
      <c r="AD8" s="131"/>
      <c r="AE8" s="131"/>
      <c r="AF8" s="131"/>
    </row>
    <row r="9" spans="1:32" s="19" customFormat="1" ht="22.5" customHeight="1" x14ac:dyDescent="0.25">
      <c r="A9" s="208"/>
      <c r="B9" s="211"/>
      <c r="C9" s="131"/>
      <c r="D9" s="131"/>
      <c r="E9" s="131"/>
      <c r="F9" s="131"/>
      <c r="G9" s="131"/>
      <c r="H9" s="131"/>
      <c r="I9" s="131"/>
      <c r="J9" s="131"/>
      <c r="K9" s="169" t="s">
        <v>1</v>
      </c>
      <c r="L9" s="169"/>
      <c r="M9" s="146" t="s">
        <v>60</v>
      </c>
      <c r="N9" s="146"/>
      <c r="O9" s="146"/>
      <c r="P9" s="146"/>
      <c r="Q9" s="146" t="s">
        <v>63</v>
      </c>
      <c r="R9" s="146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</row>
    <row r="10" spans="1:32" s="19" customFormat="1" ht="39" customHeight="1" x14ac:dyDescent="0.25">
      <c r="A10" s="208"/>
      <c r="B10" s="211"/>
      <c r="C10" s="131"/>
      <c r="D10" s="131"/>
      <c r="E10" s="131"/>
      <c r="F10" s="131"/>
      <c r="G10" s="131"/>
      <c r="H10" s="131"/>
      <c r="I10" s="131"/>
      <c r="J10" s="131"/>
      <c r="K10" s="169"/>
      <c r="L10" s="169"/>
      <c r="M10" s="146" t="s">
        <v>61</v>
      </c>
      <c r="N10" s="146"/>
      <c r="O10" s="146" t="s">
        <v>62</v>
      </c>
      <c r="P10" s="146"/>
      <c r="Q10" s="146"/>
      <c r="R10" s="146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</row>
    <row r="11" spans="1:32" s="1" customFormat="1" ht="16.5" customHeight="1" x14ac:dyDescent="0.25">
      <c r="A11" s="208"/>
      <c r="B11" s="211"/>
      <c r="C11" s="144">
        <v>2024</v>
      </c>
      <c r="D11" s="145"/>
      <c r="E11" s="144">
        <v>2025</v>
      </c>
      <c r="F11" s="145"/>
      <c r="G11" s="144">
        <v>2024</v>
      </c>
      <c r="H11" s="145"/>
      <c r="I11" s="144">
        <v>2025</v>
      </c>
      <c r="J11" s="145"/>
      <c r="K11" s="170">
        <v>2024</v>
      </c>
      <c r="L11" s="170">
        <v>2025</v>
      </c>
      <c r="M11" s="126">
        <v>2024</v>
      </c>
      <c r="N11" s="126">
        <v>2025</v>
      </c>
      <c r="O11" s="126">
        <v>2024</v>
      </c>
      <c r="P11" s="126">
        <v>2025</v>
      </c>
      <c r="Q11" s="126">
        <v>2024</v>
      </c>
      <c r="R11" s="126">
        <v>2025</v>
      </c>
      <c r="S11" s="126">
        <v>2024</v>
      </c>
      <c r="T11" s="126">
        <v>2025</v>
      </c>
      <c r="U11" s="126">
        <v>2024</v>
      </c>
      <c r="V11" s="126">
        <v>2025</v>
      </c>
      <c r="W11" s="126">
        <v>2024</v>
      </c>
      <c r="X11" s="126">
        <v>2025</v>
      </c>
      <c r="Y11" s="144">
        <v>2024</v>
      </c>
      <c r="Z11" s="145"/>
      <c r="AA11" s="144">
        <v>2025</v>
      </c>
      <c r="AB11" s="145"/>
      <c r="AC11" s="144">
        <v>2024</v>
      </c>
      <c r="AD11" s="145"/>
      <c r="AE11" s="144">
        <v>2025</v>
      </c>
      <c r="AF11" s="145"/>
    </row>
    <row r="12" spans="1:32" s="2" customFormat="1" ht="50.25" customHeight="1" x14ac:dyDescent="0.25">
      <c r="A12" s="209"/>
      <c r="B12" s="212"/>
      <c r="C12" s="58" t="s">
        <v>1</v>
      </c>
      <c r="D12" s="58" t="s">
        <v>134</v>
      </c>
      <c r="E12" s="58" t="s">
        <v>1</v>
      </c>
      <c r="F12" s="58" t="s">
        <v>134</v>
      </c>
      <c r="G12" s="58" t="s">
        <v>1</v>
      </c>
      <c r="H12" s="58" t="s">
        <v>134</v>
      </c>
      <c r="I12" s="58" t="s">
        <v>1</v>
      </c>
      <c r="J12" s="58" t="s">
        <v>134</v>
      </c>
      <c r="K12" s="170"/>
      <c r="L12" s="170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58" t="s">
        <v>1</v>
      </c>
      <c r="Z12" s="58" t="s">
        <v>157</v>
      </c>
      <c r="AA12" s="58" t="s">
        <v>1</v>
      </c>
      <c r="AB12" s="58" t="s">
        <v>157</v>
      </c>
      <c r="AC12" s="58" t="s">
        <v>1</v>
      </c>
      <c r="AD12" s="58" t="s">
        <v>157</v>
      </c>
      <c r="AE12" s="58" t="s">
        <v>1</v>
      </c>
      <c r="AF12" s="58" t="s">
        <v>157</v>
      </c>
    </row>
    <row r="13" spans="1:32" s="24" customFormat="1" ht="10.5" customHeight="1" x14ac:dyDescent="0.2">
      <c r="A13" s="10">
        <v>1</v>
      </c>
      <c r="B13" s="10">
        <f>A13+1</f>
        <v>2</v>
      </c>
      <c r="C13" s="10">
        <f t="shared" ref="C13:AF13" si="0">B13+1</f>
        <v>3</v>
      </c>
      <c r="D13" s="10">
        <f t="shared" si="0"/>
        <v>4</v>
      </c>
      <c r="E13" s="10">
        <f t="shared" si="0"/>
        <v>5</v>
      </c>
      <c r="F13" s="10">
        <f t="shared" si="0"/>
        <v>6</v>
      </c>
      <c r="G13" s="10">
        <f t="shared" si="0"/>
        <v>7</v>
      </c>
      <c r="H13" s="10">
        <f t="shared" si="0"/>
        <v>8</v>
      </c>
      <c r="I13" s="10">
        <f t="shared" si="0"/>
        <v>9</v>
      </c>
      <c r="J13" s="10">
        <f t="shared" si="0"/>
        <v>10</v>
      </c>
      <c r="K13" s="66">
        <f>J13+1</f>
        <v>11</v>
      </c>
      <c r="L13" s="66">
        <f t="shared" si="0"/>
        <v>12</v>
      </c>
      <c r="M13" s="10">
        <f t="shared" si="0"/>
        <v>13</v>
      </c>
      <c r="N13" s="10">
        <f t="shared" si="0"/>
        <v>14</v>
      </c>
      <c r="O13" s="10">
        <f t="shared" si="0"/>
        <v>15</v>
      </c>
      <c r="P13" s="10">
        <f t="shared" si="0"/>
        <v>16</v>
      </c>
      <c r="Q13" s="10">
        <f t="shared" si="0"/>
        <v>17</v>
      </c>
      <c r="R13" s="10">
        <f t="shared" si="0"/>
        <v>18</v>
      </c>
      <c r="S13" s="10">
        <f t="shared" si="0"/>
        <v>19</v>
      </c>
      <c r="T13" s="10">
        <f t="shared" si="0"/>
        <v>20</v>
      </c>
      <c r="U13" s="10">
        <f t="shared" si="0"/>
        <v>21</v>
      </c>
      <c r="V13" s="10">
        <f t="shared" si="0"/>
        <v>22</v>
      </c>
      <c r="W13" s="10">
        <f t="shared" si="0"/>
        <v>23</v>
      </c>
      <c r="X13" s="10">
        <f t="shared" si="0"/>
        <v>24</v>
      </c>
      <c r="Y13" s="23">
        <f t="shared" si="0"/>
        <v>25</v>
      </c>
      <c r="Z13" s="23">
        <f t="shared" si="0"/>
        <v>26</v>
      </c>
      <c r="AA13" s="23">
        <f t="shared" si="0"/>
        <v>27</v>
      </c>
      <c r="AB13" s="23">
        <f t="shared" si="0"/>
        <v>28</v>
      </c>
      <c r="AC13" s="23">
        <f t="shared" si="0"/>
        <v>29</v>
      </c>
      <c r="AD13" s="23">
        <f t="shared" si="0"/>
        <v>30</v>
      </c>
      <c r="AE13" s="23">
        <f t="shared" si="0"/>
        <v>31</v>
      </c>
      <c r="AF13" s="23">
        <f t="shared" si="0"/>
        <v>32</v>
      </c>
    </row>
    <row r="14" spans="1:32" ht="20.25" customHeight="1" x14ac:dyDescent="0.25">
      <c r="A14" s="88"/>
      <c r="B14" s="95"/>
      <c r="C14" s="33"/>
      <c r="D14" s="33"/>
      <c r="E14" s="33"/>
      <c r="F14" s="33"/>
      <c r="G14" s="33"/>
      <c r="H14" s="33"/>
      <c r="I14" s="33"/>
      <c r="J14" s="33"/>
      <c r="K14" s="94">
        <f>M14+O14+Q14</f>
        <v>0</v>
      </c>
      <c r="L14" s="94">
        <f>N14+P14+R14</f>
        <v>0</v>
      </c>
      <c r="M14" s="33"/>
      <c r="N14" s="33"/>
      <c r="O14" s="33"/>
      <c r="P14" s="33"/>
      <c r="Q14" s="33"/>
      <c r="R14" s="33"/>
      <c r="S14" s="33"/>
      <c r="T14" s="33"/>
      <c r="U14" s="68" t="e">
        <f>C14/G14</f>
        <v>#DIV/0!</v>
      </c>
      <c r="V14" s="68" t="e">
        <f>E14/I14</f>
        <v>#DIV/0!</v>
      </c>
      <c r="W14" s="33"/>
      <c r="X14" s="33"/>
      <c r="Y14" s="39"/>
      <c r="Z14" s="39"/>
      <c r="AA14" s="39"/>
      <c r="AB14" s="39"/>
      <c r="AC14" s="39"/>
      <c r="AD14" s="39"/>
      <c r="AE14" s="39"/>
      <c r="AF14" s="39"/>
    </row>
    <row r="15" spans="1:32" x14ac:dyDescent="0.25">
      <c r="A15" s="31"/>
      <c r="B15" s="97"/>
      <c r="C15" s="35"/>
      <c r="D15" s="35"/>
      <c r="E15" s="35"/>
      <c r="F15" s="35"/>
      <c r="G15" s="35"/>
      <c r="H15" s="35"/>
      <c r="I15" s="35"/>
      <c r="J15" s="35"/>
      <c r="K15" s="61">
        <f>M15+O15+Q15</f>
        <v>0</v>
      </c>
      <c r="L15" s="61">
        <f>N15+P15+R15</f>
        <v>0</v>
      </c>
      <c r="M15" s="35"/>
      <c r="N15" s="35"/>
      <c r="O15" s="35"/>
      <c r="P15" s="35"/>
      <c r="Q15" s="35"/>
      <c r="R15" s="35"/>
      <c r="S15" s="35"/>
      <c r="T15" s="99"/>
      <c r="U15" s="68" t="e">
        <f t="shared" ref="U15" si="1">C15/G15</f>
        <v>#DIV/0!</v>
      </c>
      <c r="V15" s="68" t="e">
        <f t="shared" ref="V15" si="2">E15/I15</f>
        <v>#DIV/0!</v>
      </c>
      <c r="W15" s="35"/>
      <c r="X15" s="35"/>
      <c r="Y15" s="84"/>
      <c r="Z15" s="84"/>
      <c r="AA15" s="84"/>
      <c r="AB15" s="84"/>
      <c r="AC15" s="84"/>
      <c r="AD15" s="84"/>
      <c r="AE15" s="84"/>
      <c r="AF15" s="84"/>
    </row>
    <row r="16" spans="1:32" x14ac:dyDescent="0.25">
      <c r="A16" s="31"/>
      <c r="B16" s="93"/>
      <c r="C16" s="93"/>
      <c r="D16" s="93"/>
      <c r="E16" s="92"/>
      <c r="F16" s="92"/>
      <c r="G16" s="92"/>
      <c r="H16" s="92"/>
      <c r="I16" s="92"/>
      <c r="J16" s="92"/>
      <c r="K16" s="61">
        <f t="shared" ref="K16" si="3">M16+O16+Q16</f>
        <v>0</v>
      </c>
      <c r="L16" s="61">
        <f t="shared" ref="L16" si="4">N16+P16+R16</f>
        <v>0</v>
      </c>
      <c r="M16" s="92"/>
      <c r="N16" s="92"/>
      <c r="O16" s="92"/>
      <c r="P16" s="92"/>
      <c r="Q16" s="92"/>
      <c r="R16" s="92"/>
      <c r="S16" s="92"/>
      <c r="T16" s="92"/>
      <c r="U16" s="68">
        <v>0</v>
      </c>
      <c r="V16" s="68">
        <v>0</v>
      </c>
      <c r="W16" s="92"/>
      <c r="X16" s="92"/>
      <c r="Y16" s="93"/>
      <c r="Z16" s="93"/>
      <c r="AA16" s="93"/>
      <c r="AB16" s="93"/>
      <c r="AC16" s="93"/>
      <c r="AD16" s="93"/>
      <c r="AE16" s="93"/>
      <c r="AF16" s="93"/>
    </row>
  </sheetData>
  <mergeCells count="43">
    <mergeCell ref="A6:A12"/>
    <mergeCell ref="K8:R8"/>
    <mergeCell ref="M10:N10"/>
    <mergeCell ref="M9:P9"/>
    <mergeCell ref="O10:P10"/>
    <mergeCell ref="Q9:R10"/>
    <mergeCell ref="C8:F10"/>
    <mergeCell ref="E11:F11"/>
    <mergeCell ref="G11:H11"/>
    <mergeCell ref="G8:J10"/>
    <mergeCell ref="B6:B12"/>
    <mergeCell ref="U11:U12"/>
    <mergeCell ref="C7:R7"/>
    <mergeCell ref="S7:X7"/>
    <mergeCell ref="C6:X6"/>
    <mergeCell ref="I11:J11"/>
    <mergeCell ref="K11:K12"/>
    <mergeCell ref="L11:L12"/>
    <mergeCell ref="M11:M12"/>
    <mergeCell ref="N11:N12"/>
    <mergeCell ref="O11:O12"/>
    <mergeCell ref="P11:P12"/>
    <mergeCell ref="U8:V10"/>
    <mergeCell ref="W8:X10"/>
    <mergeCell ref="S8:T10"/>
    <mergeCell ref="K9:L10"/>
    <mergeCell ref="C11:D11"/>
    <mergeCell ref="V11:V12"/>
    <mergeCell ref="W11:W12"/>
    <mergeCell ref="X11:X12"/>
    <mergeCell ref="Y6:AF7"/>
    <mergeCell ref="AA1:AD1"/>
    <mergeCell ref="Y8:AB10"/>
    <mergeCell ref="AC8:AF10"/>
    <mergeCell ref="Y11:Z11"/>
    <mergeCell ref="AA11:AB11"/>
    <mergeCell ref="AC11:AD11"/>
    <mergeCell ref="AE11:AF11"/>
    <mergeCell ref="B4:AF4"/>
    <mergeCell ref="Q11:Q12"/>
    <mergeCell ref="R11:R12"/>
    <mergeCell ref="S11:S12"/>
    <mergeCell ref="T11:T12"/>
  </mergeCells>
  <pageMargins left="0" right="0" top="0.15748031496062992" bottom="0.15748031496062992" header="0" footer="0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Лист8">
    <tabColor rgb="FF00B0F0"/>
  </sheetPr>
  <dimension ref="A1:AX15"/>
  <sheetViews>
    <sheetView zoomScale="89" zoomScaleNormal="89" workbookViewId="0">
      <pane ySplit="12" topLeftCell="A13" activePane="bottomLeft" state="frozen"/>
      <selection pane="bottomLeft" activeCell="C2" sqref="C2:AG2"/>
    </sheetView>
  </sheetViews>
  <sheetFormatPr defaultColWidth="9.140625" defaultRowHeight="15" x14ac:dyDescent="0.25"/>
  <cols>
    <col min="1" max="1" width="3.85546875" customWidth="1"/>
    <col min="2" max="2" width="42.85546875" style="14" customWidth="1"/>
    <col min="3" max="3" width="6.7109375" style="14" customWidth="1"/>
    <col min="4" max="4" width="6" customWidth="1"/>
    <col min="5" max="5" width="6.140625" customWidth="1"/>
    <col min="6" max="6" width="5.28515625" customWidth="1"/>
    <col min="7" max="7" width="7.7109375" customWidth="1"/>
    <col min="8" max="8" width="7.42578125" customWidth="1"/>
    <col min="9" max="10" width="6.42578125" customWidth="1"/>
    <col min="11" max="24" width="6" customWidth="1"/>
    <col min="25" max="50" width="6.140625" customWidth="1"/>
  </cols>
  <sheetData>
    <row r="1" spans="1:50" s="1" customFormat="1" x14ac:dyDescent="0.25">
      <c r="B1" s="14"/>
      <c r="C1" s="14"/>
      <c r="AC1" s="139"/>
      <c r="AD1" s="139"/>
      <c r="AE1" s="139"/>
      <c r="AF1" s="139"/>
      <c r="AG1" s="139"/>
      <c r="AH1" s="139" t="s">
        <v>25</v>
      </c>
      <c r="AI1" s="139"/>
      <c r="AJ1" s="139"/>
      <c r="AK1" s="139"/>
      <c r="AL1" s="139"/>
      <c r="AM1" s="2"/>
      <c r="AN1" s="2"/>
      <c r="AO1" s="2"/>
      <c r="AP1" s="2"/>
      <c r="AQ1" s="2"/>
    </row>
    <row r="2" spans="1:50" s="1" customFormat="1" ht="18.75" x14ac:dyDescent="0.3">
      <c r="B2" s="14"/>
      <c r="C2" s="133" t="s">
        <v>146</v>
      </c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</row>
    <row r="3" spans="1:50" s="1" customFormat="1" x14ac:dyDescent="0.25">
      <c r="B3" s="14"/>
      <c r="C3" s="14"/>
    </row>
    <row r="4" spans="1:50" s="56" customFormat="1" x14ac:dyDescent="0.25">
      <c r="B4" s="41"/>
      <c r="C4" s="41"/>
      <c r="D4" s="5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</row>
    <row r="5" spans="1:50" s="56" customFormat="1" x14ac:dyDescent="0.25">
      <c r="B5" s="41"/>
      <c r="C5" s="41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</row>
    <row r="6" spans="1:50" s="41" customFormat="1" ht="24.75" customHeight="1" x14ac:dyDescent="0.25">
      <c r="A6" s="237" t="s">
        <v>23</v>
      </c>
      <c r="B6" s="130" t="s">
        <v>35</v>
      </c>
      <c r="C6" s="160" t="s">
        <v>152</v>
      </c>
      <c r="D6" s="162"/>
      <c r="E6" s="160" t="s">
        <v>153</v>
      </c>
      <c r="F6" s="162"/>
      <c r="G6" s="160" t="s">
        <v>154</v>
      </c>
      <c r="H6" s="162"/>
      <c r="I6" s="213" t="s">
        <v>67</v>
      </c>
      <c r="J6" s="214"/>
      <c r="K6" s="129" t="s">
        <v>66</v>
      </c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213" t="s">
        <v>155</v>
      </c>
      <c r="Z6" s="214"/>
      <c r="AA6" s="167" t="s">
        <v>156</v>
      </c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P6" s="168"/>
      <c r="AQ6" s="176" t="s">
        <v>68</v>
      </c>
      <c r="AR6" s="177"/>
      <c r="AS6" s="177"/>
      <c r="AT6" s="177"/>
      <c r="AU6" s="177"/>
      <c r="AV6" s="177"/>
      <c r="AW6" s="177"/>
      <c r="AX6" s="178"/>
    </row>
    <row r="7" spans="1:50" s="41" customFormat="1" ht="17.25" customHeight="1" x14ac:dyDescent="0.25">
      <c r="A7" s="238"/>
      <c r="B7" s="171"/>
      <c r="C7" s="228"/>
      <c r="D7" s="229"/>
      <c r="E7" s="228"/>
      <c r="F7" s="229"/>
      <c r="G7" s="228"/>
      <c r="H7" s="229"/>
      <c r="I7" s="240"/>
      <c r="J7" s="241"/>
      <c r="K7" s="232" t="s">
        <v>1</v>
      </c>
      <c r="L7" s="232"/>
      <c r="M7" s="129" t="s">
        <v>36</v>
      </c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240"/>
      <c r="Z7" s="241"/>
      <c r="AA7" s="233" t="s">
        <v>1</v>
      </c>
      <c r="AB7" s="234"/>
      <c r="AC7" s="160" t="s">
        <v>36</v>
      </c>
      <c r="AD7" s="161"/>
      <c r="AE7" s="161"/>
      <c r="AF7" s="161"/>
      <c r="AG7" s="161"/>
      <c r="AH7" s="161"/>
      <c r="AI7" s="161"/>
      <c r="AJ7" s="161"/>
      <c r="AK7" s="161"/>
      <c r="AL7" s="161"/>
      <c r="AM7" s="161"/>
      <c r="AN7" s="161"/>
      <c r="AO7" s="161"/>
      <c r="AP7" s="162"/>
      <c r="AQ7" s="220" t="s">
        <v>1</v>
      </c>
      <c r="AR7" s="220"/>
      <c r="AS7" s="176" t="s">
        <v>36</v>
      </c>
      <c r="AT7" s="177"/>
      <c r="AU7" s="177"/>
      <c r="AV7" s="177"/>
      <c r="AW7" s="177"/>
      <c r="AX7" s="178"/>
    </row>
    <row r="8" spans="1:50" s="56" customFormat="1" ht="15.75" customHeight="1" x14ac:dyDescent="0.25">
      <c r="A8" s="238"/>
      <c r="B8" s="171"/>
      <c r="C8" s="228"/>
      <c r="D8" s="229"/>
      <c r="E8" s="228"/>
      <c r="F8" s="229"/>
      <c r="G8" s="228"/>
      <c r="H8" s="229"/>
      <c r="I8" s="240"/>
      <c r="J8" s="241"/>
      <c r="K8" s="232"/>
      <c r="L8" s="232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240"/>
      <c r="Z8" s="241"/>
      <c r="AA8" s="233"/>
      <c r="AB8" s="234"/>
      <c r="AC8" s="163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5"/>
      <c r="AQ8" s="220"/>
      <c r="AR8" s="220"/>
      <c r="AS8" s="160" t="s">
        <v>69</v>
      </c>
      <c r="AT8" s="161"/>
      <c r="AU8" s="161"/>
      <c r="AV8" s="162"/>
      <c r="AW8" s="221" t="s">
        <v>73</v>
      </c>
      <c r="AX8" s="222"/>
    </row>
    <row r="9" spans="1:50" s="56" customFormat="1" ht="21.75" customHeight="1" x14ac:dyDescent="0.25">
      <c r="A9" s="238"/>
      <c r="B9" s="171"/>
      <c r="C9" s="163"/>
      <c r="D9" s="165"/>
      <c r="E9" s="163"/>
      <c r="F9" s="165"/>
      <c r="G9" s="163"/>
      <c r="H9" s="165"/>
      <c r="I9" s="240"/>
      <c r="J9" s="241"/>
      <c r="K9" s="232"/>
      <c r="L9" s="232"/>
      <c r="M9" s="217" t="s">
        <v>139</v>
      </c>
      <c r="N9" s="217"/>
      <c r="O9" s="217" t="s">
        <v>72</v>
      </c>
      <c r="P9" s="217"/>
      <c r="Q9" s="217" t="s">
        <v>65</v>
      </c>
      <c r="R9" s="217"/>
      <c r="S9" s="217" t="s">
        <v>87</v>
      </c>
      <c r="T9" s="217"/>
      <c r="U9" s="129" t="s">
        <v>88</v>
      </c>
      <c r="V9" s="129"/>
      <c r="W9" s="129"/>
      <c r="X9" s="129"/>
      <c r="Y9" s="240"/>
      <c r="Z9" s="241"/>
      <c r="AA9" s="233"/>
      <c r="AB9" s="234"/>
      <c r="AC9" s="213" t="s">
        <v>64</v>
      </c>
      <c r="AD9" s="214"/>
      <c r="AE9" s="213" t="s">
        <v>72</v>
      </c>
      <c r="AF9" s="214"/>
      <c r="AG9" s="213" t="s">
        <v>65</v>
      </c>
      <c r="AH9" s="214"/>
      <c r="AI9" s="213" t="s">
        <v>87</v>
      </c>
      <c r="AJ9" s="214"/>
      <c r="AK9" s="213" t="s">
        <v>88</v>
      </c>
      <c r="AL9" s="214"/>
      <c r="AM9" s="129" t="s">
        <v>88</v>
      </c>
      <c r="AN9" s="129"/>
      <c r="AO9" s="129"/>
      <c r="AP9" s="129"/>
      <c r="AQ9" s="220"/>
      <c r="AR9" s="220"/>
      <c r="AS9" s="163"/>
      <c r="AT9" s="164"/>
      <c r="AU9" s="164"/>
      <c r="AV9" s="165"/>
      <c r="AW9" s="223"/>
      <c r="AX9" s="224"/>
    </row>
    <row r="10" spans="1:50" s="56" customFormat="1" ht="126" customHeight="1" x14ac:dyDescent="0.25">
      <c r="A10" s="238"/>
      <c r="B10" s="171"/>
      <c r="C10" s="217" t="s">
        <v>10</v>
      </c>
      <c r="D10" s="217"/>
      <c r="E10" s="230" t="s">
        <v>10</v>
      </c>
      <c r="F10" s="231"/>
      <c r="G10" s="230" t="s">
        <v>10</v>
      </c>
      <c r="H10" s="231"/>
      <c r="I10" s="215"/>
      <c r="J10" s="216"/>
      <c r="K10" s="232"/>
      <c r="L10" s="232"/>
      <c r="M10" s="217"/>
      <c r="N10" s="217"/>
      <c r="O10" s="217"/>
      <c r="P10" s="217"/>
      <c r="Q10" s="217"/>
      <c r="R10" s="217"/>
      <c r="S10" s="217"/>
      <c r="T10" s="217"/>
      <c r="U10" s="217" t="s">
        <v>140</v>
      </c>
      <c r="V10" s="217"/>
      <c r="W10" s="217" t="s">
        <v>141</v>
      </c>
      <c r="X10" s="217"/>
      <c r="Y10" s="215"/>
      <c r="Z10" s="216"/>
      <c r="AA10" s="235"/>
      <c r="AB10" s="236"/>
      <c r="AC10" s="215"/>
      <c r="AD10" s="216"/>
      <c r="AE10" s="215"/>
      <c r="AF10" s="216"/>
      <c r="AG10" s="215"/>
      <c r="AH10" s="216"/>
      <c r="AI10" s="215"/>
      <c r="AJ10" s="216"/>
      <c r="AK10" s="215"/>
      <c r="AL10" s="216"/>
      <c r="AM10" s="217" t="s">
        <v>140</v>
      </c>
      <c r="AN10" s="217"/>
      <c r="AO10" s="217" t="s">
        <v>141</v>
      </c>
      <c r="AP10" s="217"/>
      <c r="AQ10" s="220"/>
      <c r="AR10" s="220"/>
      <c r="AS10" s="218" t="s">
        <v>70</v>
      </c>
      <c r="AT10" s="219"/>
      <c r="AU10" s="218" t="s">
        <v>89</v>
      </c>
      <c r="AV10" s="219"/>
      <c r="AW10" s="225"/>
      <c r="AX10" s="226"/>
    </row>
    <row r="11" spans="1:50" s="56" customFormat="1" ht="16.5" customHeight="1" x14ac:dyDescent="0.25">
      <c r="A11" s="239"/>
      <c r="B11" s="183"/>
      <c r="C11" s="39">
        <v>2024</v>
      </c>
      <c r="D11" s="39">
        <v>2025</v>
      </c>
      <c r="E11" s="39">
        <v>2024</v>
      </c>
      <c r="F11" s="39">
        <v>2025</v>
      </c>
      <c r="G11" s="39">
        <v>2024</v>
      </c>
      <c r="H11" s="39">
        <v>2025</v>
      </c>
      <c r="I11" s="39">
        <v>2024</v>
      </c>
      <c r="J11" s="39">
        <v>2025</v>
      </c>
      <c r="K11" s="64">
        <v>2024</v>
      </c>
      <c r="L11" s="64">
        <v>2025</v>
      </c>
      <c r="M11" s="39">
        <v>2024</v>
      </c>
      <c r="N11" s="39">
        <v>2025</v>
      </c>
      <c r="O11" s="39">
        <v>2024</v>
      </c>
      <c r="P11" s="39">
        <v>2025</v>
      </c>
      <c r="Q11" s="39">
        <v>2024</v>
      </c>
      <c r="R11" s="39">
        <v>2025</v>
      </c>
      <c r="S11" s="39">
        <v>2024</v>
      </c>
      <c r="T11" s="39">
        <v>2025</v>
      </c>
      <c r="U11" s="39">
        <v>2024</v>
      </c>
      <c r="V11" s="39">
        <v>2025</v>
      </c>
      <c r="W11" s="39">
        <v>2024</v>
      </c>
      <c r="X11" s="39">
        <v>2025</v>
      </c>
      <c r="Y11" s="39">
        <v>2024</v>
      </c>
      <c r="Z11" s="39">
        <v>2025</v>
      </c>
      <c r="AA11" s="64">
        <v>2024</v>
      </c>
      <c r="AB11" s="64">
        <v>2025</v>
      </c>
      <c r="AC11" s="39">
        <v>2024</v>
      </c>
      <c r="AD11" s="39">
        <v>2025</v>
      </c>
      <c r="AE11" s="39">
        <v>2024</v>
      </c>
      <c r="AF11" s="39">
        <v>2025</v>
      </c>
      <c r="AG11" s="39">
        <v>2024</v>
      </c>
      <c r="AH11" s="39">
        <v>2025</v>
      </c>
      <c r="AI11" s="39">
        <v>2024</v>
      </c>
      <c r="AJ11" s="39">
        <v>2025</v>
      </c>
      <c r="AK11" s="39">
        <v>2024</v>
      </c>
      <c r="AL11" s="39">
        <v>2025</v>
      </c>
      <c r="AM11" s="39">
        <v>2024</v>
      </c>
      <c r="AN11" s="39">
        <v>2025</v>
      </c>
      <c r="AO11" s="39">
        <v>2024</v>
      </c>
      <c r="AP11" s="39">
        <v>2025</v>
      </c>
      <c r="AQ11" s="64">
        <v>2024</v>
      </c>
      <c r="AR11" s="64">
        <v>2025</v>
      </c>
      <c r="AS11" s="39">
        <v>2024</v>
      </c>
      <c r="AT11" s="39">
        <v>2025</v>
      </c>
      <c r="AU11" s="39">
        <v>2024</v>
      </c>
      <c r="AV11" s="39">
        <v>2025</v>
      </c>
      <c r="AW11" s="39">
        <v>2024</v>
      </c>
      <c r="AX11" s="39">
        <v>2025</v>
      </c>
    </row>
    <row r="12" spans="1:50" s="26" customFormat="1" ht="15" customHeight="1" x14ac:dyDescent="0.2">
      <c r="A12" s="21">
        <v>1</v>
      </c>
      <c r="B12" s="10">
        <f>A12+1</f>
        <v>2</v>
      </c>
      <c r="C12" s="10">
        <f t="shared" ref="C12:AX12" si="0">B12+1</f>
        <v>3</v>
      </c>
      <c r="D12" s="10">
        <f t="shared" si="0"/>
        <v>4</v>
      </c>
      <c r="E12" s="10">
        <f t="shared" si="0"/>
        <v>5</v>
      </c>
      <c r="F12" s="10">
        <f t="shared" si="0"/>
        <v>6</v>
      </c>
      <c r="G12" s="10">
        <f t="shared" si="0"/>
        <v>7</v>
      </c>
      <c r="H12" s="10">
        <f t="shared" si="0"/>
        <v>8</v>
      </c>
      <c r="I12" s="10">
        <f t="shared" si="0"/>
        <v>9</v>
      </c>
      <c r="J12" s="10">
        <f t="shared" si="0"/>
        <v>10</v>
      </c>
      <c r="K12" s="66">
        <f t="shared" si="0"/>
        <v>11</v>
      </c>
      <c r="L12" s="66">
        <f t="shared" si="0"/>
        <v>12</v>
      </c>
      <c r="M12" s="10">
        <f t="shared" si="0"/>
        <v>13</v>
      </c>
      <c r="N12" s="10">
        <f t="shared" si="0"/>
        <v>14</v>
      </c>
      <c r="O12" s="10">
        <f t="shared" si="0"/>
        <v>15</v>
      </c>
      <c r="P12" s="10">
        <f t="shared" si="0"/>
        <v>16</v>
      </c>
      <c r="Q12" s="10">
        <f t="shared" si="0"/>
        <v>17</v>
      </c>
      <c r="R12" s="10">
        <f t="shared" si="0"/>
        <v>18</v>
      </c>
      <c r="S12" s="10">
        <f t="shared" si="0"/>
        <v>19</v>
      </c>
      <c r="T12" s="10">
        <f t="shared" si="0"/>
        <v>20</v>
      </c>
      <c r="U12" s="10">
        <f t="shared" si="0"/>
        <v>21</v>
      </c>
      <c r="V12" s="10">
        <f t="shared" si="0"/>
        <v>22</v>
      </c>
      <c r="W12" s="10">
        <f t="shared" si="0"/>
        <v>23</v>
      </c>
      <c r="X12" s="10">
        <f t="shared" si="0"/>
        <v>24</v>
      </c>
      <c r="Y12" s="10">
        <f t="shared" si="0"/>
        <v>25</v>
      </c>
      <c r="Z12" s="10">
        <f t="shared" si="0"/>
        <v>26</v>
      </c>
      <c r="AA12" s="66">
        <f t="shared" si="0"/>
        <v>27</v>
      </c>
      <c r="AB12" s="66">
        <f t="shared" si="0"/>
        <v>28</v>
      </c>
      <c r="AC12" s="10">
        <f t="shared" si="0"/>
        <v>29</v>
      </c>
      <c r="AD12" s="10">
        <f t="shared" si="0"/>
        <v>30</v>
      </c>
      <c r="AE12" s="10">
        <f t="shared" si="0"/>
        <v>31</v>
      </c>
      <c r="AF12" s="10">
        <f t="shared" si="0"/>
        <v>32</v>
      </c>
      <c r="AG12" s="10">
        <f t="shared" si="0"/>
        <v>33</v>
      </c>
      <c r="AH12" s="10">
        <f t="shared" si="0"/>
        <v>34</v>
      </c>
      <c r="AI12" s="10">
        <f t="shared" si="0"/>
        <v>35</v>
      </c>
      <c r="AJ12" s="10">
        <f t="shared" si="0"/>
        <v>36</v>
      </c>
      <c r="AK12" s="10">
        <f t="shared" si="0"/>
        <v>37</v>
      </c>
      <c r="AL12" s="10">
        <f t="shared" si="0"/>
        <v>38</v>
      </c>
      <c r="AM12" s="10">
        <f t="shared" si="0"/>
        <v>39</v>
      </c>
      <c r="AN12" s="10">
        <f t="shared" si="0"/>
        <v>40</v>
      </c>
      <c r="AO12" s="10">
        <f t="shared" si="0"/>
        <v>41</v>
      </c>
      <c r="AP12" s="10">
        <f t="shared" si="0"/>
        <v>42</v>
      </c>
      <c r="AQ12" s="66">
        <f t="shared" si="0"/>
        <v>43</v>
      </c>
      <c r="AR12" s="66">
        <f t="shared" si="0"/>
        <v>44</v>
      </c>
      <c r="AS12" s="10">
        <f t="shared" si="0"/>
        <v>45</v>
      </c>
      <c r="AT12" s="10">
        <f t="shared" si="0"/>
        <v>46</v>
      </c>
      <c r="AU12" s="10">
        <f t="shared" si="0"/>
        <v>47</v>
      </c>
      <c r="AV12" s="10">
        <f t="shared" si="0"/>
        <v>48</v>
      </c>
      <c r="AW12" s="10">
        <f t="shared" si="0"/>
        <v>49</v>
      </c>
      <c r="AX12" s="10">
        <f t="shared" si="0"/>
        <v>50</v>
      </c>
    </row>
    <row r="13" spans="1:50" s="60" customFormat="1" ht="16.5" customHeight="1" x14ac:dyDescent="0.25">
      <c r="A13" s="88"/>
      <c r="B13" s="95"/>
      <c r="C13" s="34"/>
      <c r="D13" s="34"/>
      <c r="E13" s="34"/>
      <c r="F13" s="34"/>
      <c r="G13" s="34"/>
      <c r="H13" s="34"/>
      <c r="I13" s="34"/>
      <c r="J13" s="34"/>
      <c r="K13" s="62">
        <f>M13+O13+Q13+S13+U13+W13</f>
        <v>0</v>
      </c>
      <c r="L13" s="62">
        <f>N13+P13+R13+T13+V13+X13</f>
        <v>0</v>
      </c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62">
        <f>AC13+AE13+AG13+AI13+AK13+AM13+AO13</f>
        <v>0</v>
      </c>
      <c r="AB13" s="62">
        <f>AD13+AF13+AH13+AJ13+AL13+AN13+AP13</f>
        <v>0</v>
      </c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62">
        <f>AS13+AU13+AW13</f>
        <v>0</v>
      </c>
      <c r="AR13" s="62">
        <f>AT13+AV13+AX13</f>
        <v>0</v>
      </c>
      <c r="AS13" s="34"/>
      <c r="AT13" s="34"/>
      <c r="AU13" s="34"/>
      <c r="AV13" s="34"/>
      <c r="AW13" s="34"/>
      <c r="AX13" s="34"/>
    </row>
    <row r="14" spans="1:50" x14ac:dyDescent="0.25">
      <c r="A14" s="31"/>
      <c r="B14" s="97"/>
      <c r="C14" s="34"/>
      <c r="D14" s="34"/>
      <c r="E14" s="34"/>
      <c r="F14" s="34"/>
      <c r="G14" s="34"/>
      <c r="H14" s="34"/>
      <c r="I14" s="34"/>
      <c r="J14" s="34"/>
      <c r="K14" s="62">
        <f t="shared" ref="K14:K15" si="1">M14+O14+Q14+S14+U14+W14</f>
        <v>0</v>
      </c>
      <c r="L14" s="62">
        <f t="shared" ref="L14:L15" si="2">N14+P14+R14+T14+V14+X14</f>
        <v>0</v>
      </c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62">
        <f t="shared" ref="AA14:AA15" si="3">AC14+AE14+AG14+AI14+AK14+AM14+AO14</f>
        <v>0</v>
      </c>
      <c r="AB14" s="62">
        <f t="shared" ref="AB14:AB15" si="4">AD14+AF14+AH14+AJ14+AL14+AN14+AP14</f>
        <v>0</v>
      </c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62">
        <f t="shared" ref="AQ14:AQ15" si="5">AS14+AU14+AW14</f>
        <v>0</v>
      </c>
      <c r="AR14" s="62">
        <f t="shared" ref="AR14:AR15" si="6">AT14+AV14+AX14</f>
        <v>0</v>
      </c>
      <c r="AS14" s="34"/>
      <c r="AT14" s="34"/>
      <c r="AU14" s="34"/>
      <c r="AV14" s="34"/>
      <c r="AW14" s="34"/>
      <c r="AX14" s="34"/>
    </row>
    <row r="15" spans="1:50" x14ac:dyDescent="0.25">
      <c r="A15" s="31"/>
      <c r="B15" s="93"/>
      <c r="C15" s="34"/>
      <c r="D15" s="96"/>
      <c r="E15" s="34"/>
      <c r="F15" s="34"/>
      <c r="G15" s="34"/>
      <c r="H15" s="34"/>
      <c r="I15" s="34"/>
      <c r="J15" s="34"/>
      <c r="K15" s="62">
        <f t="shared" si="1"/>
        <v>0</v>
      </c>
      <c r="L15" s="62">
        <f t="shared" si="2"/>
        <v>0</v>
      </c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62">
        <f t="shared" si="3"/>
        <v>0</v>
      </c>
      <c r="AB15" s="62">
        <f t="shared" si="4"/>
        <v>0</v>
      </c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62">
        <f t="shared" si="5"/>
        <v>0</v>
      </c>
      <c r="AR15" s="62">
        <f t="shared" si="6"/>
        <v>0</v>
      </c>
      <c r="AS15" s="34"/>
      <c r="AT15" s="34"/>
      <c r="AU15" s="34"/>
      <c r="AV15" s="34"/>
      <c r="AW15" s="34"/>
      <c r="AX15" s="34"/>
    </row>
  </sheetData>
  <mergeCells count="42">
    <mergeCell ref="A6:A11"/>
    <mergeCell ref="B6:B11"/>
    <mergeCell ref="I6:J10"/>
    <mergeCell ref="Y6:Z10"/>
    <mergeCell ref="C10:D10"/>
    <mergeCell ref="E10:F10"/>
    <mergeCell ref="S9:T10"/>
    <mergeCell ref="U9:X9"/>
    <mergeCell ref="K6:X6"/>
    <mergeCell ref="M7:X8"/>
    <mergeCell ref="Q9:R10"/>
    <mergeCell ref="AM10:AN10"/>
    <mergeCell ref="AH1:AL1"/>
    <mergeCell ref="E4:Z4"/>
    <mergeCell ref="C6:D9"/>
    <mergeCell ref="E6:F9"/>
    <mergeCell ref="G6:H9"/>
    <mergeCell ref="AK9:AL10"/>
    <mergeCell ref="G10:H10"/>
    <mergeCell ref="U10:V10"/>
    <mergeCell ref="W10:X10"/>
    <mergeCell ref="M9:N10"/>
    <mergeCell ref="O9:P10"/>
    <mergeCell ref="K7:L10"/>
    <mergeCell ref="AA7:AB10"/>
    <mergeCell ref="C2:AG2"/>
    <mergeCell ref="AS8:AV9"/>
    <mergeCell ref="AC1:AG1"/>
    <mergeCell ref="AC9:AD10"/>
    <mergeCell ref="AE9:AF10"/>
    <mergeCell ref="AG9:AH10"/>
    <mergeCell ref="AI9:AJ10"/>
    <mergeCell ref="AA6:AP6"/>
    <mergeCell ref="AC7:AP8"/>
    <mergeCell ref="AO10:AP10"/>
    <mergeCell ref="AU10:AV10"/>
    <mergeCell ref="AS10:AT10"/>
    <mergeCell ref="AQ6:AX6"/>
    <mergeCell ref="AQ7:AR10"/>
    <mergeCell ref="AS7:AX7"/>
    <mergeCell ref="AW8:AX10"/>
    <mergeCell ref="AM9:AP9"/>
  </mergeCells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Титульный лист</vt:lpstr>
      <vt:lpstr>1 информация о деятельности</vt:lpstr>
      <vt:lpstr>2 МТБ</vt:lpstr>
      <vt:lpstr>3 Охват стоматологической помощ</vt:lpstr>
      <vt:lpstr>4 терапия и детство ОМС (кол-в)</vt:lpstr>
      <vt:lpstr>5 Кач терапия + детство ОМС</vt:lpstr>
      <vt:lpstr>6 хирургия</vt:lpstr>
      <vt:lpstr>7 ортодонтия</vt:lpstr>
      <vt:lpstr>8 ортопедия платная</vt:lpstr>
      <vt:lpstr>9 рентгенология</vt:lpstr>
      <vt:lpstr>10 онкопатология</vt:lpstr>
      <vt:lpstr>11 кадровый состав</vt:lpstr>
      <vt:lpstr>12 Новые методики</vt:lpstr>
      <vt:lpstr>Справочники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Рецлова</dc:creator>
  <cp:lastModifiedBy>Гофман А.В.</cp:lastModifiedBy>
  <cp:lastPrinted>2025-11-07T08:58:46Z</cp:lastPrinted>
  <dcterms:created xsi:type="dcterms:W3CDTF">2012-04-25T11:57:56Z</dcterms:created>
  <dcterms:modified xsi:type="dcterms:W3CDTF">2025-11-10T13:30:05Z</dcterms:modified>
</cp:coreProperties>
</file>